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720"/>
  </bookViews>
  <sheets>
    <sheet name="ostateczne zestawienie" sheetId="1" r:id="rId1"/>
  </sheets>
  <externalReferences>
    <externalReference r:id="rId2"/>
  </externalReferences>
  <definedNames>
    <definedName name="_xlnm._FilterDatabase" localSheetId="0" hidden="1">'ostateczne zestawienie'!$A$1:$P$62</definedName>
    <definedName name="_xlnm.Print_Area" localSheetId="0">'ostateczne zestawienie'!$A$1:$N$62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2" i="1"/>
  <c r="P62"/>
  <c r="R62" s="1"/>
  <c r="Q61"/>
  <c r="P61"/>
  <c r="R61" s="1"/>
  <c r="Q60"/>
  <c r="R60" s="1"/>
  <c r="P60"/>
  <c r="Q59"/>
  <c r="R59" s="1"/>
  <c r="P59"/>
  <c r="Q58"/>
  <c r="R58" s="1"/>
  <c r="P58"/>
  <c r="Q57"/>
  <c r="R57" s="1"/>
  <c r="P57"/>
  <c r="Q56"/>
  <c r="R56" s="1"/>
  <c r="P56"/>
  <c r="Q55"/>
  <c r="R55" s="1"/>
  <c r="P55"/>
  <c r="Q54"/>
  <c r="R54" s="1"/>
  <c r="P54"/>
  <c r="Q53"/>
  <c r="R53" s="1"/>
  <c r="P53"/>
  <c r="Q52"/>
  <c r="R52" s="1"/>
  <c r="P52"/>
  <c r="Q51"/>
  <c r="R51" s="1"/>
  <c r="P51"/>
  <c r="Q50"/>
  <c r="R50" s="1"/>
  <c r="P50"/>
  <c r="Q49"/>
  <c r="R49" s="1"/>
  <c r="P49"/>
  <c r="Q48"/>
  <c r="R48" s="1"/>
  <c r="P48"/>
  <c r="Q47"/>
  <c r="R47" s="1"/>
  <c r="P47"/>
  <c r="Q46"/>
  <c r="R46" s="1"/>
  <c r="P46"/>
  <c r="Q45"/>
  <c r="R45" s="1"/>
  <c r="P45"/>
  <c r="Q44"/>
  <c r="R44" s="1"/>
  <c r="P44"/>
  <c r="Q43"/>
  <c r="R43" s="1"/>
  <c r="P43"/>
  <c r="Q42"/>
  <c r="R42" s="1"/>
  <c r="P42"/>
  <c r="Q41"/>
  <c r="R41" s="1"/>
  <c r="P41"/>
  <c r="Q40"/>
  <c r="R40" s="1"/>
  <c r="P40"/>
  <c r="Q39"/>
  <c r="R39" s="1"/>
  <c r="P39"/>
  <c r="Q38"/>
  <c r="R38" s="1"/>
  <c r="P38"/>
  <c r="Q37"/>
  <c r="R37" s="1"/>
  <c r="P37"/>
  <c r="Q36"/>
  <c r="R36" s="1"/>
  <c r="P36"/>
  <c r="Q35"/>
  <c r="R35" s="1"/>
  <c r="P35"/>
  <c r="Q34"/>
  <c r="R34" s="1"/>
  <c r="P34"/>
  <c r="Q33"/>
  <c r="R33" s="1"/>
  <c r="P33"/>
  <c r="Q32"/>
  <c r="R32" s="1"/>
  <c r="P32"/>
  <c r="Q31"/>
  <c r="R31" s="1"/>
  <c r="P31"/>
  <c r="Q30"/>
  <c r="R30" s="1"/>
  <c r="P30"/>
  <c r="Q29"/>
  <c r="R29" s="1"/>
  <c r="P29"/>
  <c r="Q28"/>
  <c r="R28" s="1"/>
  <c r="P28"/>
  <c r="Q27"/>
  <c r="R27" s="1"/>
  <c r="P27"/>
  <c r="Q26"/>
  <c r="R26" s="1"/>
  <c r="P26"/>
  <c r="Q25"/>
  <c r="P25"/>
  <c r="Q24"/>
  <c r="P24"/>
  <c r="R24" s="1"/>
  <c r="Q23"/>
  <c r="P23"/>
  <c r="R23" s="1"/>
  <c r="Q22"/>
  <c r="P22"/>
  <c r="R22" s="1"/>
  <c r="Q21"/>
  <c r="P21"/>
  <c r="R21" s="1"/>
  <c r="Q20"/>
  <c r="P20"/>
  <c r="R20" s="1"/>
  <c r="Q19"/>
  <c r="P19"/>
  <c r="R19" s="1"/>
  <c r="Q18"/>
  <c r="P18"/>
  <c r="R18" s="1"/>
  <c r="Q17"/>
  <c r="P17"/>
  <c r="R17" s="1"/>
  <c r="Q16"/>
  <c r="P16"/>
  <c r="R16" s="1"/>
  <c r="Q15"/>
  <c r="P15"/>
  <c r="R15" s="1"/>
  <c r="Q14"/>
  <c r="P14"/>
  <c r="R14" s="1"/>
  <c r="Q13"/>
  <c r="P13"/>
  <c r="R13" s="1"/>
  <c r="Q12"/>
  <c r="P12"/>
  <c r="R12" s="1"/>
  <c r="Q11"/>
  <c r="P11"/>
  <c r="R11" s="1"/>
  <c r="Q10"/>
  <c r="P10"/>
  <c r="R10" s="1"/>
  <c r="Q9"/>
  <c r="P9"/>
  <c r="R9" s="1"/>
  <c r="Q8"/>
  <c r="P8"/>
  <c r="R8" s="1"/>
  <c r="Q7"/>
  <c r="P7"/>
  <c r="R7" s="1"/>
  <c r="Q6"/>
  <c r="P6"/>
  <c r="R6" s="1"/>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Q5"/>
  <c r="P5"/>
  <c r="R5" s="1"/>
  <c r="A5"/>
  <c r="Q4"/>
  <c r="Q3" s="1"/>
  <c r="P4"/>
  <c r="P3" s="1"/>
  <c r="N3"/>
  <c r="L3"/>
  <c r="J3"/>
  <c r="H3"/>
  <c r="F3"/>
  <c r="D3"/>
  <c r="C2" s="1"/>
  <c r="R4" l="1"/>
  <c r="R3" s="1"/>
</calcChain>
</file>

<file path=xl/sharedStrings.xml><?xml version="1.0" encoding="utf-8"?>
<sst xmlns="http://schemas.openxmlformats.org/spreadsheetml/2006/main" count="392" uniqueCount="248">
  <si>
    <t>Nazwa placówki</t>
  </si>
  <si>
    <t>Zakres przeprowadzonych i prowadzonych prac remontowych i adaptacyjnych</t>
  </si>
  <si>
    <t>Kwota przeprowadzonych i prowadzonych prac remontowych i adaptacyjnych</t>
  </si>
  <si>
    <t>Zakres zrealizowanych oraz w trakcie realizacji wydatków inwestycyjnych § 6050</t>
  </si>
  <si>
    <t>Kwota zrealizowanych oraz w trakcie realizacji wydatków inwestycyjnych § 6050</t>
  </si>
  <si>
    <t>Zakres zrealizowanych oraz w trakcie realizacji wydatków na zakupy inwestycyjne § 6060</t>
  </si>
  <si>
    <t>Kwota zrealizowanych oraz w trakcie realizacji wydatków na zakupy inwestycyjne § 6060</t>
  </si>
  <si>
    <t>Wykaz zakupionych lub planowanych do zakupu mebli</t>
  </si>
  <si>
    <t>Kwota zakupionych lub planowanych do zakupu mebli</t>
  </si>
  <si>
    <t>Wykaz zakupionego lub planowanego do zakupu sprzętu (w tym wyposażenie kuchni)</t>
  </si>
  <si>
    <t>Kwota zakupionego lub planowanego do zakupu sprzętu (w tym wyposażenie kuchni)</t>
  </si>
  <si>
    <t>Wykaz zakupionych lub planowanych do zakupu pomocy naukowych, dydaktycznych i książek</t>
  </si>
  <si>
    <t>Kwota zakupionych lub planowanych do zakupu pomocy naukowych, dydaktycznych i książek</t>
  </si>
  <si>
    <t>Razem</t>
  </si>
  <si>
    <t>Miejskie Przedszkole nr 1 im. Marii Macieszyny w Płocku</t>
  </si>
  <si>
    <t xml:space="preserve">Malowanie sali, korytarza oraz holu w budynku A przedszkola, udrożnienie i czyszczenie separatora do odpadów kuchennych
 </t>
  </si>
  <si>
    <t xml:space="preserve">- </t>
  </si>
  <si>
    <t xml:space="preserve">szafa </t>
  </si>
  <si>
    <t xml:space="preserve">robot kuchenny wielofunkcyjny, drobny sprzęt kuchenny, drobne akcesoria remontowe (wałki pędzle, taśmy, kleje, sylikony), pudełka na zabawki, wykładzina do sali dzieci 3-letnich. </t>
  </si>
  <si>
    <t xml:space="preserve">pomoce dydaktyczne do Integracji Sensorycznej </t>
  </si>
  <si>
    <t>Miejskie Przedszkole nr 2 w Płocku</t>
  </si>
  <si>
    <t xml:space="preserve"> </t>
  </si>
  <si>
    <t xml:space="preserve">zakup regałów na zabawki do dwóch sal, doposażenie kuchni w potrzebny sprzęt gastronomiczny </t>
  </si>
  <si>
    <t xml:space="preserve">zakup pomocy dydaktycznych i zabawek  </t>
  </si>
  <si>
    <t>Miejskie Przedszkole z Oddziałami Integracyjnymi nr 3 w Płocku</t>
  </si>
  <si>
    <t xml:space="preserve">bieżące naprawy w ramach umowy na konserwację budynku </t>
  </si>
  <si>
    <t xml:space="preserve">drobny sprzęt kuchenny: kubki, talerze, noże kuchenne, trzepaczki, mikser ręczny, otwieracze do puszek, deski do krojenia, itp </t>
  </si>
  <si>
    <t xml:space="preserve">pomoce dydaktyczne do pracy z dziećmi z niepełnosprawnością i zaburzeniami rozwojowymi na wyposażenie sal zajęć i gabinetów terapeutycznych (gry i zabawki do działań manipulacyjnych, rozwijających spostrzegawczość wzrokową, do ćwiczeń logopedycznych, do terapii SI, itp), prenumerata czasopism specjalistycznych - pomoc psychologiczno-pedagogiczna, terapia SI  </t>
  </si>
  <si>
    <t>Miejskie Przedszkole nr 4 im. Jasia i Małgosi w Płocku</t>
  </si>
  <si>
    <t xml:space="preserve">naprawa kuchni elektrycznej </t>
  </si>
  <si>
    <t xml:space="preserve">zastawa stołowa </t>
  </si>
  <si>
    <t xml:space="preserve">pomoce dydaktyczne </t>
  </si>
  <si>
    <t>Miejskie Przedszkole nr 5 w Płocku</t>
  </si>
  <si>
    <t xml:space="preserve">Wyposażenie gabinetów pedagoga, psychologa, logopedy  </t>
  </si>
  <si>
    <t>Miejskie Przedszkole nr 6 w Płocku</t>
  </si>
  <si>
    <t xml:space="preserve">stolik pod drukarko-kopiarkę, krzesełka dla dzieci, stoliki przedszkolne, stolik do szatni </t>
  </si>
  <si>
    <t xml:space="preserve">monitor interaktywny, laptop, wieszaki, nagrzewnica do wentylacji, doposażenie kuchni: talerze płaskie: małe i duże, talerze głębokie, salaterki, dzbanki, garnek, blender </t>
  </si>
  <si>
    <t xml:space="preserve">zakup książek i pomocy dydaktycznych (zabawki, gry edukacyjne itp.) </t>
  </si>
  <si>
    <t>Miejskie Przedszkole nr 8 w Płocku</t>
  </si>
  <si>
    <t xml:space="preserve">Meble nie zostały zakupione i nie są planowane do zakupu </t>
  </si>
  <si>
    <t xml:space="preserve">Zakup sprzętu nie jest planowany. Wyposażenie kuchni (szklanki, talerze, sztućce, noże, garnki) są planowane do zakupu w październiku/listopadzie. </t>
  </si>
  <si>
    <t xml:space="preserve">Nie są planowane zakupy pomocy dydaktycznych </t>
  </si>
  <si>
    <t>Miejskie Przedszkole nr 9 w Płocku</t>
  </si>
  <si>
    <t xml:space="preserve">  </t>
  </si>
  <si>
    <t xml:space="preserve">Uzupełnienie wyposażenia kuchni </t>
  </si>
  <si>
    <t xml:space="preserve">zakup książek  </t>
  </si>
  <si>
    <t>Miejskie Przedszkole nr 10 w Płocku</t>
  </si>
  <si>
    <t>Miejskie Przedszkole nr 11 w Płocku</t>
  </si>
  <si>
    <t xml:space="preserve">doposażenie kuchni w sztućce i naczynia </t>
  </si>
  <si>
    <t xml:space="preserve">pomoce dydaktyczne dla nauczycieli grup do prowadzenia zajęć z motoryki dużej i małej. </t>
  </si>
  <si>
    <t>Miejskie Przedszkole nr 12 w Płocku</t>
  </si>
  <si>
    <t xml:space="preserve">malowanie szatni pracowniczej , malowanie pokojów pracowników administracji- zakup materiałów wykorzystanych do malowania, przeniesienie włącznika prądu  </t>
  </si>
  <si>
    <t xml:space="preserve">szafki pracownicze dla pracowników obsługi, biurko ergonomiczne dla pracownika administracji  </t>
  </si>
  <si>
    <t xml:space="preserve">pomoce dydaktyczne : gry dydaktyczne,  książki , zestawy klocków manipulacyjnych, układanki matematyczne  </t>
  </si>
  <si>
    <t>Miejskie Przedszkole nr 13 w Płocku</t>
  </si>
  <si>
    <t xml:space="preserve">malowanie pomieszczenia socjalnego w kuchni oraz szatni dla personelu , malowanie sali gr I oraz leżakowni </t>
  </si>
  <si>
    <t xml:space="preserve">zakup szafy chłodniczej </t>
  </si>
  <si>
    <t xml:space="preserve">zakup talerzy , szklanek, łyżek, widelców, misek oraz drobnego sprzętu kuchennego, zakup odkurzaczy i komputera </t>
  </si>
  <si>
    <t xml:space="preserve">zakup zabawek, książek oraz pomocy dydaktycznych z zakresu SI, zakup tablicy interaktywnej oraz  tablicy suchościeralnej </t>
  </si>
  <si>
    <t>Miejskie Przedszkole nr 14 w Płocku</t>
  </si>
  <si>
    <t xml:space="preserve">w związku z wygaszeniem oddziału adaptacja sali na salę do zajęć z zakresu pomocy psychologiczno pedagogicznej, malowanie klatki schodowej, cyklinowanie podłogi w jednej z sal </t>
  </si>
  <si>
    <t xml:space="preserve">pomoce dydaktyczne, sensoryczne, książki </t>
  </si>
  <si>
    <t>Miejskie Przedszkole z Oddziałami Integracyjnymi nr 15 w Płocku</t>
  </si>
  <si>
    <t xml:space="preserve">Drobne prace remontowe  we własnym zakresie, wymiana we własnym zakresie baterii do zlewu, zaworów, uszczelek, zamka magnetycznego i   klamki w drzwiach wejściowych.  Remonty urządzeń: kotła warzelnego, patelni elektrycznej, pieca konwekcyjnego, wymiana wodomierza, czyszczenie separatora na tłuszczu, remont urządzeń terenowych dla dzieci. </t>
  </si>
  <si>
    <t xml:space="preserve">Zakup 2 sztuk szaf pancernych, zakup puf dla nauczycieli i specjalistów. </t>
  </si>
  <si>
    <t xml:space="preserve">Zakup drukarki do drukowania etykiet, telefonu, switcha, pralki. Do bloku żywieniowego zakup talerzy, drobnych artykułów gospodarstwa domowego, szklanek dla dzieci. </t>
  </si>
  <si>
    <t xml:space="preserve">Zakup pomocy dydaktycznych do terapii sensorycznej, do terapii ręki i do realizacji zajęć Metodą Dobrego Startu. Zakup specjalistycznych pomocy dydaktycznych dla dzieci z orzeczeniem do kształcenia specjalnego, zakup zabawek i pomocy dla wszystkich grup przedszkolnych, zakup upominków - książek na zakończenie roku szkolnego dla dzieci odchodzących do szkoły, na uroczystość " Dzień Przedszkolaka" dla biorących udział w konkursie ekologicznym i w Festiwalu Piosenki Religijnej i Patriotycznej.  </t>
  </si>
  <si>
    <t>Miejskie Przedszkole z Oddziałami Integracyjnymi nr 16 w Płocku</t>
  </si>
  <si>
    <t xml:space="preserve">- malowanie sufitu w sali integracji sensorycznej
- naprawa fragmentów instalacji wodnej przy brodziku w sali 3 latków </t>
  </si>
  <si>
    <t xml:space="preserve">zakup moskitier </t>
  </si>
  <si>
    <t xml:space="preserve">książki dla nauczycieli do pracy z dziećmi, pomoce dydaktyczne - NPRC </t>
  </si>
  <si>
    <t>Miejskie Przedszkole nr 17 im. Małego Księcia w Płocku</t>
  </si>
  <si>
    <t>Zakup sprzętu</t>
  </si>
  <si>
    <t>Zakup pomocy</t>
  </si>
  <si>
    <t>Miejskie Przedszkole nr 19 w Płocku</t>
  </si>
  <si>
    <t xml:space="preserve">GRILL NA POTRZEBY PRZEDSZKOLA </t>
  </si>
  <si>
    <t xml:space="preserve">POMOCE DYDAKTYCZNE (SENSORYCZNE STOPY I KOŁA O RÓŻNORODNEJ STRUKTURZE, MATEMATYCZNE BIEDRONKI) I KSIĄŻKI DO BIBLIOTECZKI PRZEDSZKOLNEJ </t>
  </si>
  <si>
    <t>Miejskie Przedszkole nr 21 w Płocku</t>
  </si>
  <si>
    <t xml:space="preserve">Zakup zaworu mieszającego termostatycznego do instalacji  ciepłej i zimnej wody, zakup kontaktu drzwi, stycznika do dźwigu towarowego, zakup artykułów hydraulicznych. </t>
  </si>
  <si>
    <t xml:space="preserve">naświetlacz do jaj, szatkownica do warzyw, naczynia stołowe </t>
  </si>
  <si>
    <t xml:space="preserve">zabawki edukacyjne </t>
  </si>
  <si>
    <t>Miejskie Przedszkole nr 27 w Płocku</t>
  </si>
  <si>
    <t xml:space="preserve">konserwacja i remont placu zabaw, wymiana desek i płyt w urządzeniach, malowanie sprzętu na placu zabaw, naprawa zmywarki i miksera ręcznego, wymiana oświetlenia w WC personelu, wymiana spłuczek w sanitariatach na grupach, bieżąca konserwacja budynku </t>
  </si>
  <si>
    <t xml:space="preserve">robot kuchenny, doposażenie artykułów gospodarstwa domowego </t>
  </si>
  <si>
    <t xml:space="preserve">książki do Kodowania na dywanie, materiały dydaktyczne - profilaktyka uzależnień, nadwaga , otyłość, doposażenie grup w gry, układanki i puzzle oraz książki dla nauczycieli </t>
  </si>
  <si>
    <t>Miejskie Przedszkole nr 29 w Płocku</t>
  </si>
  <si>
    <t>Miejskie Przedszkole z Oddziałami Integracyjnymi nr 31 w Płocku</t>
  </si>
  <si>
    <t xml:space="preserve">1. Regeneracja i naprawa pompy w węźle ciepła
2. Naprawa pralki
3. Montaż filtra w piecu konwekcyjno-parowym
4. Wymiana centrali systemu alarmowego
5. Naprawa drukarki
6. Naprawa zmywarki do naczyń
7. Wymiana wodomierzy
8. Naprawa nawierzchni placu zabaw </t>
  </si>
  <si>
    <t xml:space="preserve">1. Zakup krajalnicy
2. Zakup drukarki
3. Zakup drabiny
4. Zakup komputera dla pracownika administracji </t>
  </si>
  <si>
    <t xml:space="preserve">1. Aktualizacje i prenumeraty pomocy naukowych dla nauczycieli i specjalistów
2. Zakup książek na oddziały przedszkolne
3. Zakup pomocy dydaktycznych na oddziały przedszkolne </t>
  </si>
  <si>
    <t>Miejskie Przedszkole Z Oddziałami Integracyjnymi Nr 33 im. Jean'a Vanier w Płocku</t>
  </si>
  <si>
    <t>Miejskie Przedszkole nr 34 im. Kubusia Puchatka i Jego Przyjaciół z Oddziałami Integracyjnymi w Płocku</t>
  </si>
  <si>
    <t xml:space="preserve">Prace remontowe - gruntowanie i malowanie ścian w pomieszczeniach: sala - grupa Zielona; kuchnia wraz ze wszystkimi zapleczami magazynowymi; ciąg komunikacyjny - korytarz wzdłuż szatni przedszkolnej - parter. </t>
  </si>
  <si>
    <t xml:space="preserve">Zakup i montaż klimatyzatora do sali dydaktycznej  - sala Żółta w związku z uciążliwymi warunkami dla dzieci jakie panują podczas okresu letniego. Klimatyzator niezbędny do zapewnienia bezpiecznych i higienicznych warunków w publicznych placówkach zgodnie z Rozporządzeniem MEN z dn. 31.12.2002 r. </t>
  </si>
  <si>
    <t xml:space="preserve">Usługa ergonomicznej zabudowy w sekretariacie niezbędnej do właściwego przechowywania dokumentacji biurowej wyposażonej w zamknięcie i bezpiecznej konstrukcyjnie, wykorzystującej maksymalnie powierzchnię pomieszczenia biurowego w sposób funkcjonalny i estetyczny oraz półek zabudowy do przechowywania sprzętu nagłaśniającego przy sali gimnastycznej. </t>
  </si>
  <si>
    <t xml:space="preserve">Zakup i montaż urządzeń terenowych "Ścieżka zdrowia" do kształtowania zachowań służących zdrowiu, rozwijające sprawność fizyczną i nawyk aktywności ruchowej u dzieci i dzieci z orzeczeniem do kształcenia specjalnego na placu zabaw - ul. Harcerska 2. Zakup/uzupełnienie bieżącego wyposażenia : garnki/patelnie/talerze sztućce. </t>
  </si>
  <si>
    <t xml:space="preserve">Wyposażenie do sal terapii SI - ul. Harcerska 2 i Filia ul. Pocztowa 13 - pomoce dydaktyczne - sensoryczne stopy/materace/podświetlane sześciany; zabawki i pomoce dydaktyczne na 10 oddziałów przedszkolnych; sprzęt multimedialny - multimedialna planeta oraz sprzęt muzyczny do zajęć rytmiki; Zakup pomocy naukowych na grupy 6-latków na zajęcia z robotyki wraz z tabletami;   </t>
  </si>
  <si>
    <t>Miejskie Przedszkole nr 37 w Płocku</t>
  </si>
  <si>
    <t xml:space="preserve">adaptacja sali zajęć na pokój nauczycielski i gabinet terapeutyczny </t>
  </si>
  <si>
    <t xml:space="preserve">szafa ubraniowa bhp, fotel biurowy,stół, krzesła, ławka na hol. </t>
  </si>
  <si>
    <t xml:space="preserve">pralka, zastawa stołowa, akcesoria kuchenne, krajalnica,  </t>
  </si>
  <si>
    <t xml:space="preserve">zestawy klocków magnetycznych, książki edukacyjne, skakanka automatyczna do zajęć sportowych, książki o emocjach. </t>
  </si>
  <si>
    <t>Szkoła Podstawowa nr 1 im. Braci Jeziorowskich w Płocku</t>
  </si>
  <si>
    <t xml:space="preserve">odnowienie lamperii na sali gimnastycznej,  drobne prace naprawcze </t>
  </si>
  <si>
    <t>Szkoła Podstawowa z Oddziałami Dwujęzycznymi nr 3 im. Kornela Makuszyńskiego w Płocku</t>
  </si>
  <si>
    <t xml:space="preserve">1.	Remont pracowni komputerowej (48 708,00)
2.	Remont stołówki (wymiana podłóg, gładzie, malowanie, remont instalacji elektrycznej) w ramach programu „Posiłek w szkole i w domu” (70203,25)
3.	Remont biblioteki we własnym zakresie (3000,00)
4.	Serwis instalacji wentylacji i klimatyzacji w pomieszczeniach kuchni (5932,29)
5.	Naprawa instalacji elektrycznej w pracowni 38 (2185,94)
6.	Zakupy materiałów dla konserwatora na remonty we własnym zakresie (3000,00)
 </t>
  </si>
  <si>
    <t xml:space="preserve">Rozbudowa monitoringu wizyjnego (20000,00) </t>
  </si>
  <si>
    <t xml:space="preserve">1.	Zakup 17 stołów i 102 krzeseł do stołówki w ramach programu „Posiłek w szkole i w domu” (29796,75)
2.	Zakup mebli (24 stoły, 24 krzesła, biurko, 2 krzesła nauczycielskie, 4 szafki) do pracowni komputerowej (36 500,00) </t>
  </si>
  <si>
    <t xml:space="preserve">1.	Sprzęt do modernizacji sieci informatycznej switche, routery, okablowanie (16000,00) </t>
  </si>
  <si>
    <t xml:space="preserve">1.	Zakup podręczników (63 749,39)  
2.	2. Zakup książek w ramach programu „Narodowy Program Rozwoju Czytelnictwa” (15 000,00)
3.	Zakup 25 komputerów wraz z oprogramowaniem, 25 monitorów komputerowych, monitora multimedialnego, urządzenia wielofunkcyjnego (164 320,00) 
 </t>
  </si>
  <si>
    <t>Szkoła Podstawowa nr 5 im. Władysława Broniewskiego w Płocku</t>
  </si>
  <si>
    <t xml:space="preserve">Malowanie ogrodzenia (częściowe); zabezpieczenie antykorozyjne zewnętrznej konstrukcji schodów do ewakuacji; zmiana przeznaczenia 2 sal lekcyjnych z pracami adaptacyjnymi; prace malarskie - częściowe malowanie korytarza szkolnego, sali lekcyjnej nr 9,17 oraz gabinetu stomatologicznego i pomieszczenia biurowego, wymiana 2 par drzwi z ościeżnicami; położenie glazury w sekretariacie. </t>
  </si>
  <si>
    <t xml:space="preserve">Tablice do sal lekcyjnych - 2 szt.; tablice korkowe  - 2 szt.; dywany -2 szt.; krzesła biurowe; gablota na sztandar. </t>
  </si>
  <si>
    <t xml:space="preserve">Projektor, ekran projekcyjny, pralka, notebook (3 szt.), mikrofony. </t>
  </si>
  <si>
    <t xml:space="preserve">Odczynniki do chemii, pomoce do fizyki. </t>
  </si>
  <si>
    <t>Szkoła Podstawowa nr 6 im. Druha Wacława Milke w Płocku</t>
  </si>
  <si>
    <t xml:space="preserve">Odświeżenie sali lekcyjnej nr 7, odświeżenie sportowych sprzętów i urządzeń zewnętrznych (bramki, słupki, ławki itp.) </t>
  </si>
  <si>
    <t xml:space="preserve">Zakup ławek i krzeseł do sal lekcyjnych nr 9 i 10 - zakup finansowany z Rady Rodziców oraz budżetu szkoły. </t>
  </si>
  <si>
    <t xml:space="preserve">Zakup wyposażenia do biblioteki szkolnej z NPRCz: dywan, pufy, wózek biblioteczny, głośniki. </t>
  </si>
  <si>
    <t xml:space="preserve">Zakup książek do biblioteki szkolnej z NPRCz oraz podręczników szkolnych z subwencji. </t>
  </si>
  <si>
    <t>Szkoła Podstawowa z Oddziałami Integracyjnymi nr 11 im. Bolesława Chrobrego w Płocku</t>
  </si>
  <si>
    <t xml:space="preserve">1. remont sali lekcyjnej nr 29 - położenie wykładziny typu tarkett , pomalowanie ścian, wymiana drzwi
2. łazienki - malowanie ścian, wymiany baterii i 
3. szatnie w-f - wymiana drzwi
4.  sala lekcyjna w bibliotece - położenie podłogi (płytki gres), malowanie ścian
5. świetlica - malowanie ścian </t>
  </si>
  <si>
    <t xml:space="preserve">1.pokój administracyjny - szafa metalowa, biurko, kontener, szafka
2.stoliki i krzesła uczniowskie </t>
  </si>
  <si>
    <t xml:space="preserve">1. drukarka etykiet
2. akcesoria kuchenne </t>
  </si>
  <si>
    <t xml:space="preserve">1. zakup lektur
2. zakup książek i pomocy  w ramach NPRCz </t>
  </si>
  <si>
    <t>Szkoła Podstawowa nr 12 im. Miry Zimińskiej-Sygietyńskiej w Płocku</t>
  </si>
  <si>
    <t xml:space="preserve">Remont sali lekcyjnej ( wymiana podłogi, malowanie, założenie rolet), malowanie sanitariatów uczniowskich, częściowa wymiana drzwi w sanitariatach i szatniach uczniowskich </t>
  </si>
  <si>
    <t xml:space="preserve">Krzesła uczniowskie  </t>
  </si>
  <si>
    <t xml:space="preserve">Kserokopiarka, drobny sprzęt kuchenno-gastronomiczny </t>
  </si>
  <si>
    <t xml:space="preserve">Komputery, siatki do bramek, sprzęt sportowy,  lektury,  </t>
  </si>
  <si>
    <t>Szkoła Podstawowa nr 13 im. Jana Brzechwy w Płocku</t>
  </si>
  <si>
    <t xml:space="preserve">laptopy  </t>
  </si>
  <si>
    <t xml:space="preserve">książki, pomoce dydaktyczne </t>
  </si>
  <si>
    <t>Szkoła Podstawowa nr 14 im. prof. Władysława Szafera w Płocku</t>
  </si>
  <si>
    <t xml:space="preserve">Malowanie sal lekcyjnych, bieżące naprawy. </t>
  </si>
  <si>
    <t xml:space="preserve">Zakup książek w ramach Narodowego Programu Rozwoju Czytelnictwa, zakup podręczników i materiałów ćwiczeniowych w ramach Dotacji Celowej. </t>
  </si>
  <si>
    <t>Szkoła Podstawowa nr 15 im. św. Franciszka z Asyżu w Płocku</t>
  </si>
  <si>
    <t xml:space="preserve">1. Remont szkoły - malowanie części elewacji i remont pomieszczenia 
2. Malowanie wszystkich pomieszczeń stołówki szkolnej, kuchni i jadalni 
3. Malowanie części korytarzy szkolnych </t>
  </si>
  <si>
    <t xml:space="preserve">Zakup szafek, ławek i krzeseł do nowej sali lekcyjnej </t>
  </si>
  <si>
    <t xml:space="preserve">Zakupiono 3 szt monitorów  (2 szt - 65” i 1 szt - 86"),   planowany zakup monitora interaktywnego 65 " do nowej sali lekcyjnej </t>
  </si>
  <si>
    <t>Szkoła Podstawowa nr 16 im. Mikołaja Kopernika w Płocku</t>
  </si>
  <si>
    <t xml:space="preserve">Malowanie holu na pierwszej kondygnacji szkoły </t>
  </si>
  <si>
    <t xml:space="preserve">Zakup artykułów gospodarstwa domowego </t>
  </si>
  <si>
    <t>Szkoła Podstawowa nr 17 im. Tadeusza Kościuszki w Płocku</t>
  </si>
  <si>
    <t xml:space="preserve">Miejscowa naprawa tynków i malowanie ścian w salach lekcyjnych i korytarzach - 752,54 zł.
Wymiana zaworów wody w łazienkach - 2460 zł
Wymiana zaworów w centrali wentylacyjnej - 861 zł </t>
  </si>
  <si>
    <t xml:space="preserve">Nazwa zadania: Zakup pieca konwekcyjno-parowego w Szkole Podstawowej nr 17 w Płocku. 
W lipcu br. został złożony wniosek do zmian w budżecie miasta Płocka w celu przeniesienie pozostałych niewykorzystanych środków finansowych na dodatkowe wynagrodzenie roczne dla nauczycieli na zakup niezbędnego pieca konwekcyjno-parowego do kuchni szkolnej w celu przygotowywania obiadów. Obecnie oczekujemy na rozpatrzenie wniosku. </t>
  </si>
  <si>
    <t xml:space="preserve">Szafa metalowa 16-skrytkowa - 2275,50 zł
Fotele biurowe 3 szt. - 4499,99 zł </t>
  </si>
  <si>
    <t xml:space="preserve">Zakup wyposażenia kuchni w ramach rządowego programu "Posiłek w szkole i w domu", w tym: mikser spiralny - 9000 zł, szatkownica do warzyw z zestawem tarcz - 7900 zł, mikser ręczny 8000 zł, wiadra stalowe 4 szt. - 1100 zł, garnek średni - 700 zł, miski kuchenne - 600 zł, otwieracz do konserw - 450 zł
Kurtyna powietrzna z nagrzewnicą elektryczną - 1906,50 zł
Rolety okienne 17 szt. - 4386 zł
Wózki-kosze na piłki 2 szt. - 700 zł
Tablice białe ceramiczne do sal lekcyjnych 4 szt. - 2044,01 zł
Stojak na flagi - 380 zł
Mikrofony z kablami 3 szt. - 2000 zł
Drukarka wielofunkcyjna - 2779,80 zł
Drukarka atramentowa - 1950 zł </t>
  </si>
  <si>
    <t xml:space="preserve">Piłki, rękawice bramkarskie - 1292 zł
Preparaty biologiczne - 206,10 zł
Instrument Bum bum rurki - 699 zł
Książki do biblioteki - 450 zł
Zestaw znaków drogowych - 1180,80 zł
Bungee (urządzenie do podwiesia w sali SI) - 139 zł </t>
  </si>
  <si>
    <t>Szkoła Podstawowa nr 18 im. Jana Zygmunta Jakubowskiego w Płocku</t>
  </si>
  <si>
    <t xml:space="preserve">Malowanie korytarzy szkolnych, wymiana 9 szt drzwi wewnętrznych do sal i toalet, remont pomieszczenia składnicy akt. </t>
  </si>
  <si>
    <t xml:space="preserve">Regały metalowe do składnicy akt 7 szt. </t>
  </si>
  <si>
    <t xml:space="preserve">Akcesoria komputerowe, głośniki do sal, Akcesoria kuchenne, komputery z monitorami 4 szt, kosa spalinowa </t>
  </si>
  <si>
    <t xml:space="preserve">Zaplanowany zakup repetytoriów dla uczniów klas 8 </t>
  </si>
  <si>
    <t>Szkoła Podstawowa nr 20 im. Władysława Broniewskiego w Płocku</t>
  </si>
  <si>
    <t xml:space="preserve">Malowanie górnego holu, malowanie i wymiana podłogi w sali nr 14. </t>
  </si>
  <si>
    <t xml:space="preserve">Regał biblioteczny ekspozycyjny 5 szt, regały biblioteczne 7 szt. Rolety 15 szt. </t>
  </si>
  <si>
    <t xml:space="preserve">Telewizor 75'', uchwyt ścienny do TV, cztery komputery </t>
  </si>
  <si>
    <t xml:space="preserve">Książki do biblioteki w ramach NPRC. Podręczniki i ćwiczenia dla uczniów. </t>
  </si>
  <si>
    <t>Szkoła Podstawowa nr 21 im. Fryderyka Chopina w Płocku</t>
  </si>
  <si>
    <t xml:space="preserve">wymiana ościeżnic w łazienkach (2 sztuki), wymiana wkładów szybowych w łazienkach (2 sztuki), remont naroży na dużej sali gimnastycznej, wymiana wyłazu dachowego, naprawa wertikali, naprawa instalacji c.o., wymiana drzwi w rozbieralniach, naprawa ogrodzenia oraz furtki i bramek na Orliku, wymiana siatek na bramkach orlika i boiska do piłki ręcznej, malowanie budynku orlika, remont dwóch sal lekcyjnych (położenie gresu + malowanie), malowanie przedsionka do szatni </t>
  </si>
  <si>
    <t xml:space="preserve">kupione: komputery z monitorami (2 sztuki), karcher, dyktafony (3 sztuki), komputer bez monitora (1 sztuka), rejestratory (2 sztuki) z kamerami (16 sztuk) i dyskami (4 sztuki), rembak (1 sztuka)
planowane do zakupu: dmuchawa do liści </t>
  </si>
  <si>
    <t xml:space="preserve">Rerek dla logopedy wraz z końcówkami </t>
  </si>
  <si>
    <t>Szkoła Podstawowa z Oddziałami Integracyjnymi nr 22 im. Janusza Korczaka w Płocku</t>
  </si>
  <si>
    <t xml:space="preserve">malowanie korytarzy i 5 sal lekcyjnych w dużym budynku szkoły oraz malowanie pomieszczeń świetlicy szkolnej </t>
  </si>
  <si>
    <t xml:space="preserve">6 regałów na książki do biblioteki szkolnej, 7 sztuk siedzisk, 3 regały - zabudowa świetlicy szkolnej, szafka do gabinetu stomatologicznego </t>
  </si>
  <si>
    <t xml:space="preserve">6 kamer do monitoringu wizyjnego </t>
  </si>
  <si>
    <t xml:space="preserve">4 projektory, zakup książek do bibliotek szkolnej </t>
  </si>
  <si>
    <t>Szkoła Podstawowa z Oddziałami Integracyjnymi nr 23 im. Armii Krajowej w Płocku</t>
  </si>
  <si>
    <t xml:space="preserve">bieżące naprawy, drobne remonty w pomieszczeniach budynku szkoły </t>
  </si>
  <si>
    <t xml:space="preserve">meble do biblioteki szkolnej </t>
  </si>
  <si>
    <t xml:space="preserve">książki do biblioteki szkolnej </t>
  </si>
  <si>
    <t>Liceum Ogólnokształcące im. Marszałka Stanisława Małachowskiego w Płocku</t>
  </si>
  <si>
    <t xml:space="preserve">1	Wymiana regulatora pogodowego w węźle cieplym
2	Usunięcie awarii instalacji CO w budynku B
3	Malowanie klatki schodowej w bloku B
4	Remont holu na II piętrze w bloku B
5	Wymiana zaworów w prysznicach uczniowskich
6	Wymiana instalacji wodnej w szatni bloku A
7	Cyklinowanie i lakierowanie podłóg w salach B106 i B201
8	Malowanie Sali B201
9	Naprawa oświetlenia w muzeum szkolnym oraz auli
10	Wymiana akumulatorów w oprawach oświetlenia ewakuacyjnego
11	Wymiana naczynia wyrównawczego w węźle cieplnym
12	Malowanie holu przy wejściu do szkoły
13	Malowanie ogrodzenia
14	Remont holu na parterze w bloku B
15	Naprawa dachówki na bloku D </t>
  </si>
  <si>
    <t xml:space="preserve">Zakup wraz z montażem kompensatorów mocy biernej w celu obniżenia kosztów dystrybucji energii elektrycznej. </t>
  </si>
  <si>
    <t xml:space="preserve">1	Krzesła szkolne do Sali B202- 17 szt.
2	krzesła biurowe - 2 szt.
3	Krzesła dla nauczycieli do sal lekcyjnych B101, D206 </t>
  </si>
  <si>
    <t xml:space="preserve">1	Dysk zewnętrzny do biblioteki
2	Transmiter video na aulę szkolną
3	Telefon stacjonarny
4	Telefon stacjonarny do sekretariatu uczniowskiego
5	Adapter do bezprzewodowego sterowania oświetleniem na aulę
6	Kamera do monitoringu szkoły
7	Piła do cięcia drzew
8	Piloty do szlabanu 2 szt.
9	Piloty do windy 2 szt. </t>
  </si>
  <si>
    <t xml:space="preserve">1	Karty ścieżek emocji dla psychologa szkolnego
2	Odczynniki chemiczne
3	Radiomagnetofon 2 szt </t>
  </si>
  <si>
    <t>Zespół Szkół nr 1 w Płocku</t>
  </si>
  <si>
    <t xml:space="preserve">zakup materiałów do przeprowadzenia drobnych remontów i konserwacji oraz malowania w pomieszczeniach szkoły m. in. płyt gipsowych, farb, lakierów, past do podłóg. Zrealizowane 7782,63 zł., planowane do zakupu 3000 zł. </t>
  </si>
  <si>
    <t xml:space="preserve">Szafka szatniowa, meble-pufy do kącika relaksacyjnego uczniów (planowane do zakupu) </t>
  </si>
  <si>
    <t xml:space="preserve">Akcesoria kuchenne (zakupione), siatki do bramek do piłki nożnej i kosze do segregacji odpadów (planowane do zakupu) </t>
  </si>
  <si>
    <t xml:space="preserve">Rower (zakupiony), gry do świetlicy szkolnej (planowane do zakupu) </t>
  </si>
  <si>
    <t>III Liceum Ogólnokształcące z Oddziałami Dwujęzycznymi im. Marii Dąbrowskiej w Płocku</t>
  </si>
  <si>
    <t xml:space="preserve">malowanie sal lekcyjnych (10,105,114,205,209,211), wymiana wykładziny, zakup tapet na hole szkolne </t>
  </si>
  <si>
    <t xml:space="preserve">meble do sali 109 (biurko dla nauczyciela, regały szkolne - 2 szt.), stół, krzesła do stołówki szkolnej - 6 szt., meble do czytelni (2xpufy, regał na czasopisma, regał biblioteczny - 3 szt., fotel) </t>
  </si>
  <si>
    <t xml:space="preserve">wózek magazynowy, pralka, ubiquiti - 24 szt., switch, drukarka, laptopy 4 szt., drukarka do czytelni. </t>
  </si>
  <si>
    <t xml:space="preserve">szachy, odczynniki chemiczne, tablice korkowe, książki, mapy geograficzne, kompasy, piłkarzyki </t>
  </si>
  <si>
    <t>Zespół Szkół nr 5 w Płocku</t>
  </si>
  <si>
    <t>Naprawa sprzętu kuchennego, wymiana oświetlenia awaryjnego, przegląd i naprawa sprzętu sportowego na salach gimnastycznych wraz z wymianą dwóch kotar, naprawa drzwi wejściowych wraz z wymianą dźwigni antypanicznych, konserwacja i naprawa kserokopiarek, wymiana i naprawa posadzek wraz z wykładziną, zakup farb i innych art. budowlanych do prac remontowych dla konserwatora, w tym tynkowanie i malowanie sześciu szatni dla uczniów na salach gimnastycznych, malowanie słupów w szkole, wymiana blatów w ławkach uczniowskich, naprawa  i wymiana siatek w boksach szatniowych oraz płytek, konserwacja i wymiana zamków w klasach oraz toaletach, wymiana kasetonów w sufitach podwieszanych, wymiana siatek w bramkach i koszach do koszykówki, renowacja parkietu na salach gimnastycznych, naprawa osłon grzejnikowych, renowacja tapicerska krzeseł i materacy, wymiana tabliczek na drzwiach</t>
  </si>
  <si>
    <t xml:space="preserve">blaty do ławek uczniowskich, zakup foteli obrotowych dla pracowników, zakup ławek z wieszakami do szatni przy salach gimnastycznych, zakup tablic, stojaki na rowery,  </t>
  </si>
  <si>
    <t xml:space="preserve">sprzęt agd (2 pralki, lodówka, żelazko, wózek kelnerski ), kamery, rejestratory, drukarki i klawiatury, komputery, kserokopiarka,  </t>
  </si>
  <si>
    <t xml:space="preserve">zakup pomocy dydaktycznych do pracowni chemicznej, sprzętu sportowego na lekcje w-f, sprzętu dla uczniów z orzeczeniami o niepełnosprawności, tablic interaktywnych, sprzęt muzyczny do nagłośnienia, projektorów, lektur, podręczników i materiałów szkoleniowych,  </t>
  </si>
  <si>
    <t>Liceum Ogólnokształcące z Oddziałami Dwujęzycznymi im. Władysława Jagiełły w Płocku</t>
  </si>
  <si>
    <t xml:space="preserve">Malowanie pokoi wychowanków w internacie LOWJ, malowanie klasy i łącznika w nowym budynku LOWJ, naprawa poszycia dachowego (papa) na dachu o pow. ok. 110 m2 na części budynku przynależnej do zabytku. Remont zeskoczni z piasku stanowiącej zakończenie skoczni w dal przy infrastrukturze sportowej na szkolnym boisku.  </t>
  </si>
  <si>
    <t xml:space="preserve">Zakup krzeseł do szkolnej biblioteki  </t>
  </si>
  <si>
    <t xml:space="preserve">Zakup szorowarki do podłóg </t>
  </si>
  <si>
    <t xml:space="preserve">Zakup drobnego sprzętu sportowego (piłki, stopery) oraz książek w ramach realizacji programu nauczania matury IB   </t>
  </si>
  <si>
    <t>Zespół Szkół Budowlanych nr 1 w Płocku</t>
  </si>
  <si>
    <t xml:space="preserve">remont sali lekcyjnej nr 9, malowanie gabinetu pedagoga szkolnego </t>
  </si>
  <si>
    <t xml:space="preserve">0 </t>
  </si>
  <si>
    <t xml:space="preserve">pralka Whirlpool, drukarka atramentowa, urządzenie wielofunkcyjne, komputery - 10 szt. </t>
  </si>
  <si>
    <t xml:space="preserve"> materiały dla uczniów wykorzystywane podczas praktycznej nauki zawodu </t>
  </si>
  <si>
    <t>Zespół Szkół Ekonomiczno-Kupieckich im. Ludwika Krzywickiego w Płocku</t>
  </si>
  <si>
    <t xml:space="preserve">regały do biblioteki i do archiwum, rolety </t>
  </si>
  <si>
    <t xml:space="preserve">odkurzacze, </t>
  </si>
  <si>
    <t xml:space="preserve">piłki, kalkulatory, uzupełnienie wyposażenia pracowni hotelarskiej - pokoju hotelarskiego </t>
  </si>
  <si>
    <t>Zespół Szkół Technicznych w Płocku</t>
  </si>
  <si>
    <t xml:space="preserve"> malowanie toalet dla młodzieży, całkowite malowanie malowanie 5 sal lekcyjnych, częściowe malowanie 8 zal lekcyjnych, malowanie głównej klatki schodowej, malowanie , malowanie holi wyskoki parter, I piętro, adaptacja pomieszczenia na magazyn (Internat), malowanie holu hala sportowa, </t>
  </si>
  <si>
    <t xml:space="preserve">zakup i montaż kompensatora mocy biernej </t>
  </si>
  <si>
    <t xml:space="preserve">zakup biurka, szafy pancernej, fotela, regałów magazynowych, krzeseł, stołów </t>
  </si>
  <si>
    <t xml:space="preserve">zakup obieraczki do ziemniaków </t>
  </si>
  <si>
    <t>Zespół Szkół Usług I Przedsiębiorczości im. Abpa A.J. Nowowiejskiego w Płocku</t>
  </si>
  <si>
    <t xml:space="preserve">remonty bieżące, malowanie sali lekcyjnej oraz biblioteki </t>
  </si>
  <si>
    <t xml:space="preserve"> fotele oraz regały biblioteczne- finansowane w ramach NPRC </t>
  </si>
  <si>
    <t xml:space="preserve">laptop do biblioteki -finansowane w ramach NPRC </t>
  </si>
  <si>
    <t xml:space="preserve">książki do biblioteki -finansowane w ramach NPRC </t>
  </si>
  <si>
    <t>Zespół Szkół Zawodowych im. Marii Skłodowskiej-Curie w Płocku</t>
  </si>
  <si>
    <t xml:space="preserve">1.Naprawa nawierzchni boiska - zrealizowane -7500,00;                                                                                                    
2.Naprawa analizatora spalin -zrealizowane - 1107,00;                                                                                                             
3.Prace remontowe nieobjęte umową nr 95/WIR/Z/990/2025 dot. wymiany wewnętrznych instalacji elektrycznych w budynku A na parterze Zespołu Szkół Zawodowych im. Marii Skłodowskiej-Curie (zakup materiałów do zabezpieczenia i malowania pomieszczeń przez konserwatorów szkoły: zrealizowane - 1060,70, planowane - 2500,00);                                                                                                                                                 
4.Wymiana płytek podłogowych w pracowni 28a - (zakup materiałów) planowane: 1000,00 </t>
  </si>
  <si>
    <t xml:space="preserve">1. zakup krzeseł składanych - zrealizowane - 2980,00
2. zakup krzeseł składanych - planowane -4500,00
3. zakup mebli do sekretariatu - zrealizowane- 2205,39 </t>
  </si>
  <si>
    <t xml:space="preserve">1.Zakup suszarek do rąk do toalet - zrealizowane 1233,69,                                                                                
2.Zakup klimatyzatorów wraz z montażem w pracowniach lekcyjnych - planowane - 25000,00 </t>
  </si>
  <si>
    <t xml:space="preserve">1.zakup pomocy dydaktycznych - zawód technik automatyk - planowane - 60000,00 </t>
  </si>
  <si>
    <t>Harcerski Zespół Pieśni i Tańca "Dzieci Płocka" im. Druha Wacława Milke</t>
  </si>
  <si>
    <t xml:space="preserve">Remont pokoju biurowego </t>
  </si>
  <si>
    <t xml:space="preserve">Szafy biurowe </t>
  </si>
  <si>
    <t>Młodzieżowy Dom Kultury im. Króla Maciusia Pierwszego</t>
  </si>
  <si>
    <t xml:space="preserve">Wymiana wykładziny i malowanie studia nagrań. Malowanie sali tanecznej, pomieszczenia socjalnego i gabinetu dyrektora w głównej siedzibie placówki. Prace przygotowawcze do adaptacji pomieszczeń na potrzeby pracowni muzycznych, reklamy i warsztatu konserwatora.
Malowanie sali plastycznej w filii eMDeKuś. Konserwacja nawierzchni boiska do piłki nożnej. Konserwacja nawierzchni placu zabaw. Pielęgnacja zieleni.  </t>
  </si>
  <si>
    <t xml:space="preserve">Głośnik mobilny, mikrofony, akcesoria komputerowe, sprzęt sportowy. </t>
  </si>
  <si>
    <t>Poradnia Psychologiczno-Pedagogiczna nr 1 w Płocku dla Dzieci ze Specjalnymi Potrzebami Edukacyjnymi</t>
  </si>
  <si>
    <t xml:space="preserve">1. Bateria metod diagnozy przyczyn niepowodzeń szkolnych - 5/6, 10/12, 13/15, 16+ - arkusze testowe
2. Skala Inteligencji BINET - arkusze testowe
3. Skala Inteligencji Wechslera WISC-R - arkusze testowe
4. ADOS 2 - diagnoza zaburzeń ze spektrum autyzmu - arkusze testowe </t>
  </si>
  <si>
    <t>Poradnia Psychologiczno-Pedagogiczna nr 2 w Płocku</t>
  </si>
  <si>
    <t xml:space="preserve">biurka do gabinetów </t>
  </si>
  <si>
    <t xml:space="preserve">wymiana platformy (podstawy)w dźwigu dla niepełnosprawnych </t>
  </si>
  <si>
    <t xml:space="preserve">pomoce naukowe do terapii, baterie  i testy diagnostyczne,  </t>
  </si>
  <si>
    <t>Bursa Płocka</t>
  </si>
  <si>
    <t xml:space="preserve">zakup tapczanów </t>
  </si>
  <si>
    <t xml:space="preserve">zakup lodówek </t>
  </si>
  <si>
    <t>Ogólnokształcąca Szkoła Muzyczna I i II Stopnia w Płocku</t>
  </si>
  <si>
    <t xml:space="preserve">Zakupiono książki do biblioteki szkolnej, planowany zakup wiolonczeli </t>
  </si>
  <si>
    <t>Szkoła Podstawowa Specjalna nr 24 w Płocku</t>
  </si>
  <si>
    <t xml:space="preserve">usunięcie zarysowań i odmalowanie ścian na holu szkolnym </t>
  </si>
  <si>
    <t>Specjalny Ośrodek Szkolno-Wychowawczy nr 1 w Płocku</t>
  </si>
  <si>
    <t xml:space="preserve">remont siłowni, szatni i pokoju nauczycieli WF, remont sal lekcyjnych (109, 112) i gabinetu pielęgniarskiego </t>
  </si>
  <si>
    <t xml:space="preserve">meble do gabinetu pielęgniarskiego, ławki  do sali 112 </t>
  </si>
  <si>
    <t xml:space="preserve">projektor, drukarka, 7 klimatyzatorów </t>
  </si>
  <si>
    <t xml:space="preserve">monitor interaktywny </t>
  </si>
  <si>
    <t>Specjalny Ośrodek Szkolno-Wychowawczy nr 2 w Płocku</t>
  </si>
  <si>
    <t xml:space="preserve">Malowanie sal internackich oraz malowanie sufitów  w łazienkach. </t>
  </si>
</sst>
</file>

<file path=xl/styles.xml><?xml version="1.0" encoding="utf-8"?>
<styleSheet xmlns="http://schemas.openxmlformats.org/spreadsheetml/2006/main">
  <fonts count="12">
    <font>
      <sz val="11"/>
      <color indexed="8"/>
      <name val="Calibri"/>
      <family val="2"/>
      <scheme val="minor"/>
    </font>
    <font>
      <sz val="11.5"/>
      <color indexed="8"/>
      <name val="Calibri Light"/>
      <family val="2"/>
      <charset val="238"/>
      <scheme val="major"/>
    </font>
    <font>
      <sz val="11.5"/>
      <color indexed="8"/>
      <name val="Calibri"/>
      <family val="2"/>
      <scheme val="minor"/>
    </font>
    <font>
      <b/>
      <sz val="11"/>
      <color indexed="8"/>
      <name val="Calibri Light"/>
      <family val="2"/>
      <charset val="238"/>
      <scheme val="major"/>
    </font>
    <font>
      <b/>
      <sz val="14"/>
      <color indexed="8"/>
      <name val="Calibri Light"/>
      <family val="2"/>
      <charset val="238"/>
      <scheme val="major"/>
    </font>
    <font>
      <b/>
      <sz val="11"/>
      <color indexed="8"/>
      <name val="Calibri"/>
      <family val="2"/>
      <charset val="238"/>
      <scheme val="minor"/>
    </font>
    <font>
      <b/>
      <sz val="12"/>
      <color indexed="8"/>
      <name val="Calibri Light"/>
      <family val="2"/>
      <charset val="238"/>
      <scheme val="major"/>
    </font>
    <font>
      <b/>
      <sz val="13"/>
      <color indexed="8"/>
      <name val="Calibri Light"/>
      <family val="2"/>
      <charset val="238"/>
      <scheme val="major"/>
    </font>
    <font>
      <sz val="11"/>
      <color indexed="8"/>
      <name val="Calibri Light"/>
      <family val="2"/>
      <charset val="238"/>
      <scheme val="major"/>
    </font>
    <font>
      <sz val="12"/>
      <color indexed="8"/>
      <name val="Calibri Light"/>
      <family val="2"/>
      <charset val="238"/>
      <scheme val="major"/>
    </font>
    <font>
      <sz val="13"/>
      <color indexed="8"/>
      <name val="Calibri Light"/>
      <family val="2"/>
      <charset val="238"/>
      <scheme val="major"/>
    </font>
    <font>
      <sz val="12"/>
      <color indexed="8"/>
      <name val="Calibri"/>
      <family val="2"/>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diagonalUp="1" diagonalDown="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diagonalUp="1" diagonalDown="1">
      <left style="thick">
        <color auto="1"/>
      </left>
      <right style="thin">
        <color auto="1"/>
      </right>
      <top style="thin">
        <color auto="1"/>
      </top>
      <bottom style="thin">
        <color auto="1"/>
      </bottom>
      <diagonal style="thin">
        <color auto="1"/>
      </diagonal>
    </border>
    <border>
      <left style="thick">
        <color auto="1"/>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0" xfId="0" applyFont="1" applyAlignment="1">
      <alignment horizontal="center" wrapText="1"/>
    </xf>
    <xf numFmtId="0" fontId="5" fillId="0" borderId="0" xfId="0" applyFont="1" applyAlignment="1">
      <alignment wrapText="1"/>
    </xf>
    <xf numFmtId="0" fontId="6" fillId="0" borderId="5" xfId="0" applyFont="1" applyBorder="1" applyAlignment="1">
      <alignment vertical="center" wrapText="1"/>
    </xf>
    <xf numFmtId="4" fontId="7" fillId="0" borderId="6" xfId="0" applyNumberFormat="1" applyFont="1" applyBorder="1" applyAlignment="1">
      <alignment horizontal="right" vertical="center" wrapText="1"/>
    </xf>
    <xf numFmtId="0" fontId="3" fillId="0" borderId="5" xfId="0" applyFont="1" applyBorder="1" applyAlignment="1">
      <alignment vertical="center" wrapText="1"/>
    </xf>
    <xf numFmtId="0" fontId="6" fillId="0" borderId="7" xfId="0" applyFont="1" applyBorder="1" applyAlignment="1">
      <alignment vertical="center" wrapText="1"/>
    </xf>
    <xf numFmtId="4" fontId="7" fillId="0" borderId="2" xfId="0" applyNumberFormat="1" applyFont="1" applyBorder="1" applyAlignment="1">
      <alignment horizontal="right" vertical="center" wrapText="1"/>
    </xf>
    <xf numFmtId="0" fontId="3" fillId="0" borderId="7" xfId="0" applyFont="1" applyBorder="1" applyAlignment="1">
      <alignment vertical="center" wrapText="1"/>
    </xf>
    <xf numFmtId="4" fontId="7"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8" fillId="0" borderId="1" xfId="0" applyFont="1" applyBorder="1" applyAlignment="1">
      <alignment horizontal="center" vertical="center"/>
    </xf>
    <xf numFmtId="0" fontId="9" fillId="0" borderId="1" xfId="0" applyFont="1" applyBorder="1" applyAlignment="1">
      <alignment vertical="center" wrapText="1"/>
    </xf>
    <xf numFmtId="0" fontId="9" fillId="0" borderId="3" xfId="0" applyFont="1" applyBorder="1" applyAlignment="1">
      <alignment vertical="center" wrapText="1"/>
    </xf>
    <xf numFmtId="4" fontId="10" fillId="0" borderId="6" xfId="0" applyNumberFormat="1" applyFont="1" applyBorder="1" applyAlignment="1">
      <alignment horizontal="right" vertical="center" wrapText="1"/>
    </xf>
    <xf numFmtId="4" fontId="10" fillId="0" borderId="2" xfId="0" applyNumberFormat="1" applyFont="1" applyBorder="1" applyAlignment="1">
      <alignment horizontal="right" vertical="center" wrapText="1"/>
    </xf>
    <xf numFmtId="0" fontId="9" fillId="0" borderId="8" xfId="0" applyFont="1" applyBorder="1" applyAlignment="1">
      <alignment vertical="center" wrapText="1"/>
    </xf>
    <xf numFmtId="4" fontId="10" fillId="0" borderId="1" xfId="0" applyNumberFormat="1" applyFont="1" applyBorder="1" applyAlignment="1">
      <alignment horizontal="right" vertical="center" wrapText="1"/>
    </xf>
    <xf numFmtId="4" fontId="0" fillId="0" borderId="1" xfId="0" applyNumberFormat="1" applyBorder="1" applyAlignment="1">
      <alignment horizontal="right" vertical="center" wrapText="1"/>
    </xf>
    <xf numFmtId="0" fontId="8" fillId="0" borderId="2" xfId="0" applyFont="1" applyBorder="1" applyAlignment="1">
      <alignment horizontal="right" vertical="center" wrapText="1"/>
    </xf>
    <xf numFmtId="0" fontId="0" fillId="0" borderId="0" xfId="0" applyAlignment="1">
      <alignment horizontal="center" vertical="center"/>
    </xf>
    <xf numFmtId="0" fontId="11" fillId="0" borderId="0" xfId="0" applyFont="1" applyAlignment="1">
      <alignment wrapText="1"/>
    </xf>
    <xf numFmtId="4" fontId="0" fillId="0" borderId="0" xfId="0" applyNumberFormat="1" applyAlignment="1">
      <alignment horizontal="right" wrapText="1"/>
    </xf>
    <xf numFmtId="0" fontId="11" fillId="0" borderId="0" xfId="0" applyFont="1"/>
    <xf numFmtId="4" fontId="0" fillId="0" borderId="0" xfId="0" applyNumberFormat="1" applyAlignment="1">
      <alignment horizontal="right"/>
    </xf>
    <xf numFmtId="0" fontId="3" fillId="0" borderId="1" xfId="0" applyFont="1" applyBorder="1" applyAlignment="1">
      <alignment horizontal="center" vertical="center" wrapText="1"/>
    </xf>
    <xf numFmtId="4" fontId="4" fillId="0" borderId="4"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cellXfs>
  <cellStyles count="1">
    <cellStyle name="Normalny"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leksandra%20Jadczak\Przygotowanie%20szk&#243;&#322;%20do%20nowego%20roku%20szkolnego\2025\Zestawieni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óżnica"/>
      <sheetName val="1. INFORMACJA O PRZYGOTOWANIU S"/>
      <sheetName val="wzory"/>
      <sheetName val="ostateczne zestawienie"/>
      <sheetName val="z 2024"/>
    </sheetNames>
    <sheetDataSet>
      <sheetData sheetId="0"/>
      <sheetData sheetId="1"/>
      <sheetData sheetId="2"/>
      <sheetData sheetId="3"/>
      <sheetData sheetId="4">
        <row r="4">
          <cell r="B4" t="str">
            <v>Miejskie Przedszkole nr 1 im. Marii Macieszyny w Płocku</v>
          </cell>
          <cell r="C4" t="str">
            <v xml:space="preserve">Malowanie ścian i sufitów oraz szpachlowanie drobnych ubytków i rys na ścianach w salach i łazienkach dziecięcych, naprawa i malowanie sprzętu terenowego i ławek ogrodowych, prace pielęgnacyjne w ogrodzie (pielenie, przycinanie krzewów, przesadzanie roślin, nowe nasadzenia), naprawa kontroli dostępu drzwi wejściowych w dwóch budynkach oraz wymiana elektrozaczepów. </v>
          </cell>
          <cell r="D4">
            <v>3000</v>
          </cell>
          <cell r="E4" t="str">
            <v/>
          </cell>
          <cell r="F4">
            <v>0</v>
          </cell>
          <cell r="G4" t="str">
            <v/>
          </cell>
          <cell r="H4">
            <v>0</v>
          </cell>
          <cell r="I4" t="str">
            <v/>
          </cell>
          <cell r="J4">
            <v>0</v>
          </cell>
          <cell r="K4" t="str">
            <v xml:space="preserve">Zakup drobnego sprzętu wyposażenia kuchni i sal dziecięcych (baterie zlewozmywakowe, sztućce i kubki, pojemniki i skrzynie na zabawki, uchwyty do szafek dziecięcych), zakup świetlówek i gniazd elektrycznych, zaworów hydraulicznych,syfonów i desek sedesowych. </v>
          </cell>
          <cell r="L4">
            <v>2000</v>
          </cell>
          <cell r="M4" t="str">
            <v xml:space="preserve">Zestaw pomocy sensorycznych, książki dla dzieci do biblioteczki </v>
          </cell>
          <cell r="N4">
            <v>2000</v>
          </cell>
          <cell r="O4">
            <v>7000</v>
          </cell>
        </row>
        <row r="5">
          <cell r="B5" t="str">
            <v>Miejskie Przedszkole nr 2 w Płocku</v>
          </cell>
          <cell r="C5" t="str">
            <v xml:space="preserve">konserwacja i malowanie sprzętu na terenie ogrodu przedszkolnego i boiska wielofunkcyjnego, wymiana piasku w piaskownicach, prace serwisowo konserwacyjne w budynku przedszkola </v>
          </cell>
          <cell r="D5">
            <v>5252</v>
          </cell>
          <cell r="E5" t="str">
            <v/>
          </cell>
          <cell r="F5">
            <v>0</v>
          </cell>
          <cell r="G5" t="str">
            <v/>
          </cell>
          <cell r="H5">
            <v>0</v>
          </cell>
          <cell r="I5" t="str">
            <v/>
          </cell>
          <cell r="J5">
            <v>0</v>
          </cell>
          <cell r="K5" t="str">
            <v xml:space="preserve">doposażenie kuchni </v>
          </cell>
          <cell r="L5">
            <v>617</v>
          </cell>
          <cell r="M5" t="str">
            <v xml:space="preserve">zakup zabawek, pomocy dydaktycznych i książek dla dzieci </v>
          </cell>
          <cell r="N5">
            <v>9819</v>
          </cell>
          <cell r="O5">
            <v>15688</v>
          </cell>
        </row>
        <row r="6">
          <cell r="B6" t="str">
            <v>Miejskie Przedszkole z Oddziałami Integracyjnymi nr 3 w Płocku</v>
          </cell>
          <cell r="C6" t="str">
            <v xml:space="preserve">wymiana zepsutych lamp oświetleniowych, wymiana złamanych klamek okiennych, malowanie ścian i gzymsów przyokiennych na klatce schodowej, malowanie sprzętu rekreacyjnego na placach zabaw, bieżące naprawy </v>
          </cell>
          <cell r="D6">
            <v>8500</v>
          </cell>
          <cell r="E6" t="str">
            <v/>
          </cell>
          <cell r="F6">
            <v>0</v>
          </cell>
          <cell r="G6" t="str">
            <v/>
          </cell>
          <cell r="H6">
            <v>0</v>
          </cell>
          <cell r="I6" t="str">
            <v/>
          </cell>
          <cell r="J6">
            <v>0</v>
          </cell>
          <cell r="K6" t="str">
            <v xml:space="preserve">wyposażenie kuchni: talerze, dzbanki, szklanki, trzepaczki, drewniane wałki, łyżki i łopatki, wiadra ze stali nierdzewnej, organizery na sztućce, itp. </v>
          </cell>
          <cell r="L6">
            <v>1871.63</v>
          </cell>
          <cell r="M6" t="str">
            <v xml:space="preserve">pomoce dydaktyczne do pracy z dziećmi z niepełnosprawnością i zaburzeniami rozwojowymi na wyposażenie sal zajęć i gabinetów terapeutycznych (gry i zabawki do działań manipulacyjnych, rozwijających spostrzegawczość wzrokową, do ćwiczeń logopedycznych, do terapii SI, itp), prenumerata czasopism specjalistycznych - pomoc psychologiczno-pedagogiczna, terapia SI  </v>
          </cell>
          <cell r="N6">
            <v>4000</v>
          </cell>
          <cell r="O6">
            <v>14371.630000000001</v>
          </cell>
        </row>
        <row r="7">
          <cell r="B7" t="str">
            <v>Miejskie Przedszkole nr 4 im. Jasia i Małgosi w Płocku</v>
          </cell>
          <cell r="C7" t="str">
            <v xml:space="preserve">Impregnacja urządzeń zabawowych w ogródku przedszkolnym. Wymiana płyt grzejnych w kuchni.  </v>
          </cell>
          <cell r="D7">
            <v>4000</v>
          </cell>
          <cell r="E7">
            <v>0</v>
          </cell>
          <cell r="F7">
            <v>0</v>
          </cell>
          <cell r="G7" t="str">
            <v/>
          </cell>
          <cell r="H7">
            <v>0</v>
          </cell>
          <cell r="I7" t="str">
            <v xml:space="preserve">fotele biurowe, szafy, półki. </v>
          </cell>
          <cell r="J7">
            <v>5000</v>
          </cell>
          <cell r="K7" t="str">
            <v xml:space="preserve">mikrofon, komórka, wiatraki, kubki, podstawa pod garnki, drobny sprzęt AGD. </v>
          </cell>
          <cell r="L7">
            <v>10000</v>
          </cell>
          <cell r="M7" t="str">
            <v xml:space="preserve">pomoce dydaktyczne </v>
          </cell>
          <cell r="N7">
            <v>1000</v>
          </cell>
          <cell r="O7">
            <v>20000</v>
          </cell>
        </row>
        <row r="8">
          <cell r="B8" t="str">
            <v>Miejskie Przedszkole nr 5 w Płocku</v>
          </cell>
          <cell r="C8" t="str">
            <v xml:space="preserve">0 </v>
          </cell>
          <cell r="D8">
            <v>0</v>
          </cell>
          <cell r="E8">
            <v>0</v>
          </cell>
          <cell r="F8">
            <v>0</v>
          </cell>
          <cell r="G8">
            <v>0</v>
          </cell>
          <cell r="H8">
            <v>0</v>
          </cell>
          <cell r="I8">
            <v>0</v>
          </cell>
          <cell r="J8">
            <v>0</v>
          </cell>
          <cell r="K8">
            <v>0</v>
          </cell>
          <cell r="L8">
            <v>0</v>
          </cell>
          <cell r="M8" t="str">
            <v xml:space="preserve">Pomoce dydaktyczne, pakiet "Wczesne wspomaganie komunikacji. Mowa bez słów" , prenumerata "Niezbędnik Dyrektora Przedszkola" . </v>
          </cell>
          <cell r="N8">
            <v>2000</v>
          </cell>
          <cell r="O8">
            <v>2000</v>
          </cell>
        </row>
        <row r="9">
          <cell r="B9" t="str">
            <v>Miejskie Przedszkole nr 6 w Płocku</v>
          </cell>
          <cell r="C9" t="str">
            <v xml:space="preserve">Konserwacja urządzeń i sprzętu w ogrodzie przedszkolnym, cyklinowanie podłóg w 2 salach zajęć, inne drobne naprawy </v>
          </cell>
          <cell r="D9">
            <v>16811.68</v>
          </cell>
          <cell r="E9">
            <v>0</v>
          </cell>
          <cell r="F9">
            <v>0</v>
          </cell>
          <cell r="G9">
            <v>0</v>
          </cell>
          <cell r="H9">
            <v>0</v>
          </cell>
          <cell r="I9" t="str">
            <v xml:space="preserve">stoliki do sali rekreacyjno-ruchowej - 2 szt. </v>
          </cell>
          <cell r="J9">
            <v>1400</v>
          </cell>
          <cell r="K9" t="str">
            <v xml:space="preserve">Blachy - 7 szt., patelnie - 2 szt., garnki - 2 szt., dzbanki - 7 szt., zestawy naczyń - 56 szt., gofrownice - 3 szt. </v>
          </cell>
          <cell r="L9">
            <v>6800</v>
          </cell>
          <cell r="M9" t="str">
            <v xml:space="preserve">Gry, puzzle, zabawki do sal zajęć oraz pomoce dydaktyczne dla pedagoga specjalnego i psychologa </v>
          </cell>
          <cell r="N9">
            <v>10000</v>
          </cell>
          <cell r="O9">
            <v>35011.68</v>
          </cell>
        </row>
        <row r="10">
          <cell r="B10" t="str">
            <v>Miejskie Przedszkole nr 8 w Płocku</v>
          </cell>
          <cell r="C10" t="str">
            <v/>
          </cell>
          <cell r="D10">
            <v>0</v>
          </cell>
          <cell r="E10" t="str">
            <v/>
          </cell>
          <cell r="F10">
            <v>0</v>
          </cell>
          <cell r="G10" t="str">
            <v/>
          </cell>
          <cell r="H10">
            <v>0</v>
          </cell>
          <cell r="I10" t="str">
            <v/>
          </cell>
          <cell r="J10">
            <v>0</v>
          </cell>
          <cell r="K10" t="str">
            <v xml:space="preserve">Planowany zakup: kubki papierowe, szklanki, talerze, noże kuchenne, garnki.  </v>
          </cell>
          <cell r="L10">
            <v>4000</v>
          </cell>
          <cell r="M10" t="str">
            <v xml:space="preserve">wyposażenie sal na nowy rok szkolny, zakup pomocy dydaktycznych dla nauczycieli </v>
          </cell>
          <cell r="N10">
            <v>3000</v>
          </cell>
          <cell r="O10">
            <v>7000</v>
          </cell>
        </row>
        <row r="11">
          <cell r="B11" t="str">
            <v>Miejskie Przedszkole nr 9 w Płocku</v>
          </cell>
          <cell r="C11" t="str">
            <v xml:space="preserve">Konserwacje bieżące 8700, pozostało do wydatkowania 14 312,50 </v>
          </cell>
          <cell r="D11">
            <v>8700</v>
          </cell>
          <cell r="E11" t="str">
            <v/>
          </cell>
          <cell r="F11">
            <v>0</v>
          </cell>
          <cell r="G11" t="str">
            <v/>
          </cell>
          <cell r="H11">
            <v>0</v>
          </cell>
          <cell r="I11" t="str">
            <v/>
          </cell>
          <cell r="J11">
            <v>0</v>
          </cell>
          <cell r="K11" t="str">
            <v xml:space="preserve">Dotychczas zakupiono za kwotę 4275,33: moskitiery, dysk zewnętrzny, odkurzacz, czajniki (2szt), nożyce do żywopłotu, doposażenie kuchni, miski, art jednorazowe i kuchenne, plandeki do przykrycia piaskownic. Planuje się zakup doposażenia kuchni. </v>
          </cell>
          <cell r="L11">
            <v>5000</v>
          </cell>
          <cell r="M11" t="str">
            <v xml:space="preserve">Dotychczas zakupiono książki i pomoce naukowe za kwotę 183,40. Planuje się zakupy w kwocie 4816,60: zestaw instrumentów perkusyjnych, pomoce do zajęć z pomocy psychologiczno-pedagogicznej.  </v>
          </cell>
          <cell r="N11">
            <v>5000</v>
          </cell>
          <cell r="O11">
            <v>18700</v>
          </cell>
        </row>
        <row r="12">
          <cell r="B12" t="str">
            <v>Miejskie Przedszkole nr 10 w Płocku</v>
          </cell>
          <cell r="C12" t="str">
            <v/>
          </cell>
          <cell r="D12">
            <v>0</v>
          </cell>
          <cell r="E12" t="str">
            <v/>
          </cell>
          <cell r="F12">
            <v>0</v>
          </cell>
          <cell r="G12" t="str">
            <v/>
          </cell>
          <cell r="H12">
            <v>0</v>
          </cell>
          <cell r="I12" t="str">
            <v xml:space="preserve">Szafka domek Quadro z materacem. Daje dzieciom możliwość zrelaksowania się i wyciszenia. Stanowi bezpieczny azyl dla dzieci,  potrzebujących chwili wytchnienia. </v>
          </cell>
          <cell r="J12">
            <v>3195.82</v>
          </cell>
          <cell r="K12" t="str">
            <v/>
          </cell>
          <cell r="L12">
            <v>0</v>
          </cell>
          <cell r="M12" t="str">
            <v/>
          </cell>
          <cell r="N12">
            <v>0</v>
          </cell>
          <cell r="O12">
            <v>3195.82</v>
          </cell>
        </row>
        <row r="13">
          <cell r="B13" t="str">
            <v>Miejskie Przedszkole nr 11 w Płocku</v>
          </cell>
          <cell r="C13" t="str">
            <v xml:space="preserve">Przystosowanie pomieszczeń do przeniesienia archiwum do pomieszczeń piwnicznych. </v>
          </cell>
          <cell r="D13">
            <v>6000</v>
          </cell>
          <cell r="J13">
            <v>0</v>
          </cell>
          <cell r="K13" t="str">
            <v xml:space="preserve">doposażenie kuchni przedszkolnej - miseczki, talerze, kubki, sztućce, szklanki, drobny sprzęt kuchenny </v>
          </cell>
          <cell r="L13">
            <v>4200</v>
          </cell>
          <cell r="M13" t="str">
            <v xml:space="preserve">pomoce dydaktyczne dla logopedów i psychologa </v>
          </cell>
          <cell r="N13">
            <v>1460</v>
          </cell>
          <cell r="O13">
            <v>11660</v>
          </cell>
        </row>
        <row r="14">
          <cell r="B14" t="str">
            <v>Miejskie Przedszkole nr 12 w Płocku</v>
          </cell>
          <cell r="C14" t="str">
            <v xml:space="preserve">- naprawa warstwy strukturalnej tynku na cokołach w południowo-zachodniej nawierzchni budynku- wykonanie studzienki kanalizacyjnej w pomieszczeniach piwnicy - naprawa gresu na schodach wejściowych do budynku- odnowienie murków na tarasie przedszkolnym- odnowienie balustrady na tarasie przedszkolnym  </v>
          </cell>
          <cell r="D14">
            <v>10000</v>
          </cell>
          <cell r="E14" t="str">
            <v/>
          </cell>
          <cell r="F14">
            <v>0</v>
          </cell>
          <cell r="G14" t="str">
            <v/>
          </cell>
          <cell r="H14">
            <v>0</v>
          </cell>
          <cell r="I14" t="str">
            <v/>
          </cell>
          <cell r="J14">
            <v>0</v>
          </cell>
          <cell r="K14" t="str">
            <v/>
          </cell>
          <cell r="L14">
            <v>0</v>
          </cell>
          <cell r="M14" t="str">
            <v xml:space="preserve">- pomoce dydaktyczne- książki wyposażające biblioteczki przedszkolne- książki dydaktyczne dla specjalistów </v>
          </cell>
          <cell r="N14">
            <v>5000</v>
          </cell>
          <cell r="O14">
            <v>15000</v>
          </cell>
        </row>
        <row r="15">
          <cell r="B15" t="str">
            <v>Miejskie Przedszkole nr 13 w Płocku</v>
          </cell>
          <cell r="C15" t="str">
            <v xml:space="preserve">usuwanie awarii bieżących i naprawa sprzętu w budynku MP13,naprawa oświetlenia awaryjnego i ewakuacyjnego, naprawa drzwi przeciwpożarowych, usunięcie awarii c.o. </v>
          </cell>
          <cell r="D15">
            <v>32066.31</v>
          </cell>
          <cell r="E15" t="str">
            <v/>
          </cell>
          <cell r="F15">
            <v>0</v>
          </cell>
          <cell r="G15" t="str">
            <v/>
          </cell>
          <cell r="H15">
            <v>0</v>
          </cell>
          <cell r="I15" t="str">
            <v/>
          </cell>
          <cell r="J15">
            <v>0</v>
          </cell>
          <cell r="K15" t="str">
            <v xml:space="preserve">zakup artykułów gospodarstwa domowego (sztućce, garnki , miski, talerze , szklanki, itp.) </v>
          </cell>
          <cell r="L15">
            <v>3000</v>
          </cell>
          <cell r="M15" t="str">
            <v xml:space="preserve">zakup : gry, rzutki, książki, kostki sensoryczne, edukacyjne, zabawki edukacyjne </v>
          </cell>
          <cell r="N15">
            <v>6000</v>
          </cell>
          <cell r="O15">
            <v>41066.31</v>
          </cell>
        </row>
        <row r="16">
          <cell r="B16" t="str">
            <v>Miejskie Przedszkole nr 14 w Płocku</v>
          </cell>
          <cell r="C16" t="str">
            <v xml:space="preserve">Cyklinowanie podłóg w dwóch salach, malowanie klatki schodowej  </v>
          </cell>
          <cell r="D16">
            <v>20100</v>
          </cell>
          <cell r="E16" t="str">
            <v/>
          </cell>
          <cell r="F16">
            <v>0</v>
          </cell>
          <cell r="G16" t="str">
            <v/>
          </cell>
          <cell r="H16">
            <v>0</v>
          </cell>
          <cell r="I16" t="str">
            <v/>
          </cell>
          <cell r="J16">
            <v>0</v>
          </cell>
          <cell r="K16" t="str">
            <v xml:space="preserve">artykuły gospodarcze, osprzęt komputerowy + komputer, doposażenie kuchni i sal przedszkolnych, zakup klimatyzacji do kuchni </v>
          </cell>
          <cell r="L16">
            <v>54000</v>
          </cell>
          <cell r="M16" t="str">
            <v xml:space="preserve">książki, chusty animacyjne, pomoce dydaktyczne </v>
          </cell>
          <cell r="N16">
            <v>9000</v>
          </cell>
          <cell r="O16">
            <v>83100</v>
          </cell>
        </row>
        <row r="17">
          <cell r="B17" t="str">
            <v>Miejskie Przedszkole z Oddziałami Integracyjnymi nr 15 w Płocku</v>
          </cell>
          <cell r="C17" t="str">
            <v xml:space="preserve">Malowanie we własnym zakresie gabinetów specjalistycznych, szatni, holu I piętra, sali grupy V, fragmentów ganku; wymiana we własnym zakresie baterii łazienkowych, zaworów, uszczelek; remont obudowy podjazdu i schodów wejściowych do przedszkola; remonty urządzeń: kotła warzelnego, kserokopiarki, pralki; usługa informatyczna- wymiana routera wraz z konfiguracją i przyłączeniem do sieci informatycznej; drobny sprzęt i akcesoria do napraw w przedszkolu. </v>
          </cell>
          <cell r="D17">
            <v>15032.04</v>
          </cell>
          <cell r="H17">
            <v>0</v>
          </cell>
          <cell r="I17" t="str">
            <v xml:space="preserve">Zakup krzeseł dla dorosłych. </v>
          </cell>
          <cell r="J17">
            <v>1800</v>
          </cell>
          <cell r="K17" t="str">
            <v xml:space="preserve">Zakup następujących urządzeń: miksera spiralnego do ciast ciężkich, miksera ręcznego, wózka stalowego platformowego, wózka kelnerskiego , kuchenki indukcyjnej przenośnej, odkurzaczy, urządzenia parowego Karcher. Zakup patelni, garnków, noży, desek do krojenia, pojemników stalowych , misek, zastawy stołowej dla dzieci, akcesoriów do wypieków, telefonu stacjonarnego. </v>
          </cell>
          <cell r="L17">
            <v>16680.13</v>
          </cell>
          <cell r="M17" t="str">
            <v xml:space="preserve">Zakup pomocy do realizacji metody Montessori, mat animacyjnych, pomocy do terapii sensorycznej, logopedycznej, pedagogicznej, gier tematycznych, zabawek, pomocy do rewalidacji dzieci z niepełnosprawnościami, posiadających orzeczenia o potrzebie kształcenia specjalnego. </v>
          </cell>
          <cell r="N17">
            <v>11702.28</v>
          </cell>
          <cell r="O17">
            <v>45214.450000000004</v>
          </cell>
        </row>
        <row r="18">
          <cell r="B18" t="str">
            <v>Miejskie Przedszkole z Oddziałami Integracyjnymi nr 16 w Płocku</v>
          </cell>
          <cell r="C18" t="str">
            <v/>
          </cell>
          <cell r="D18">
            <v>0</v>
          </cell>
          <cell r="E18" t="str">
            <v/>
          </cell>
          <cell r="F18">
            <v>0</v>
          </cell>
          <cell r="G18" t="str">
            <v/>
          </cell>
          <cell r="H18">
            <v>0</v>
          </cell>
          <cell r="I18" t="str">
            <v/>
          </cell>
          <cell r="J18">
            <v>0</v>
          </cell>
          <cell r="K18" t="str">
            <v xml:space="preserve">klimatyzator </v>
          </cell>
          <cell r="L18">
            <v>6150</v>
          </cell>
          <cell r="M18" t="str">
            <v/>
          </cell>
          <cell r="N18">
            <v>0</v>
          </cell>
          <cell r="O18">
            <v>6150</v>
          </cell>
        </row>
        <row r="19">
          <cell r="B19" t="str">
            <v>Miejskie Przedszkole nr 17 im. Małego Księcia w Płocku</v>
          </cell>
          <cell r="C19" t="str">
            <v/>
          </cell>
          <cell r="D19">
            <v>0</v>
          </cell>
          <cell r="E19" t="str">
            <v/>
          </cell>
          <cell r="F19">
            <v>0</v>
          </cell>
          <cell r="G19" t="str">
            <v/>
          </cell>
          <cell r="H19">
            <v>0</v>
          </cell>
          <cell r="I19" t="str">
            <v/>
          </cell>
          <cell r="J19">
            <v>0</v>
          </cell>
          <cell r="K19" t="str">
            <v xml:space="preserve">talerze, salaterki, ostrzenie noży, stolnice, durszlaki, szklanki itd. </v>
          </cell>
          <cell r="L19">
            <v>5000</v>
          </cell>
          <cell r="M19" t="str">
            <v xml:space="preserve">plansze edukacyjne, karty obrazkowe, gry dydaktyczne </v>
          </cell>
          <cell r="N19">
            <v>3000</v>
          </cell>
          <cell r="O19">
            <v>8000</v>
          </cell>
        </row>
        <row r="20">
          <cell r="B20" t="str">
            <v>Miejskie Przedszkole nr 19 w Płocku</v>
          </cell>
          <cell r="D20">
            <v>0</v>
          </cell>
          <cell r="E20">
            <v>0</v>
          </cell>
          <cell r="F20">
            <v>0</v>
          </cell>
          <cell r="G20">
            <v>0</v>
          </cell>
          <cell r="H20">
            <v>0</v>
          </cell>
          <cell r="I20">
            <v>0</v>
          </cell>
          <cell r="J20">
            <v>0</v>
          </cell>
          <cell r="K20" t="str">
            <v xml:space="preserve">planowany zakup - drukarka do etykiet </v>
          </cell>
          <cell r="L20">
            <v>2000</v>
          </cell>
          <cell r="M20" t="str">
            <v xml:space="preserve">Zestaw Pomocy Dydaktycznych, pomoce do zajęć sensorycznych (literki Bajerki, pudełko Dźwięków- zwierzęta), zestaw książek o emocjach z serii: "Uczucia Gucia" - , książeczki z serii Elementarz mądrego dziecka, planowane zwiększenie pozycji w Biblioteczce przedszkolnej, zakup materiałów dotyczących pomocy psychologiczno-pedagogicznej  </v>
          </cell>
          <cell r="N20">
            <v>5000</v>
          </cell>
          <cell r="O20">
            <v>7000</v>
          </cell>
        </row>
        <row r="21">
          <cell r="B21" t="str">
            <v>Miejskie Przedszkole nr 21 w Płocku</v>
          </cell>
          <cell r="C21" t="str">
            <v xml:space="preserve">wymiana pompy CWU, remont łazienki personalnej </v>
          </cell>
          <cell r="D21">
            <v>3058.07</v>
          </cell>
          <cell r="E21" t="str">
            <v/>
          </cell>
          <cell r="F21">
            <v>0</v>
          </cell>
          <cell r="G21" t="str">
            <v/>
          </cell>
          <cell r="H21">
            <v>0</v>
          </cell>
          <cell r="I21" t="str">
            <v/>
          </cell>
          <cell r="J21">
            <v>0</v>
          </cell>
          <cell r="K21" t="str">
            <v xml:space="preserve">zakup naczyń i sztućców do kuchni </v>
          </cell>
          <cell r="L21">
            <v>1048.77</v>
          </cell>
          <cell r="M21" t="str">
            <v xml:space="preserve">zakup pomocy dydaktycznych i książek, planowany zakup pomocy dydaktycznych do gabinetów specjalistycznych - 500,00zł </v>
          </cell>
          <cell r="N21">
            <v>5017.7700000000004</v>
          </cell>
          <cell r="O21">
            <v>9124.61</v>
          </cell>
        </row>
        <row r="22">
          <cell r="B22" t="str">
            <v>Miejskie Przedszkole nr 27 w Płocku</v>
          </cell>
          <cell r="C22" t="str">
            <v xml:space="preserve">zakup materiałów do drobnych remontów, farby itp. </v>
          </cell>
          <cell r="D22">
            <v>700</v>
          </cell>
          <cell r="E22" t="str">
            <v xml:space="preserve">- </v>
          </cell>
          <cell r="F22">
            <v>0</v>
          </cell>
          <cell r="G22" t="str">
            <v xml:space="preserve">- </v>
          </cell>
          <cell r="H22">
            <v>0</v>
          </cell>
          <cell r="I22" t="str">
            <v xml:space="preserve">zakup regałów ze stali nierdzewnej, zakup wykładzin na 3 sale </v>
          </cell>
          <cell r="J22">
            <v>10916</v>
          </cell>
          <cell r="K22" t="str">
            <v xml:space="preserve"> zakup lodówki, sprzętu gospodarstwa domowego, przedłużacze, dysk do komputera, plandeka do piaskownicy, tonery, materiały biurowe i papiernicze </v>
          </cell>
          <cell r="L22">
            <v>5151</v>
          </cell>
          <cell r="M22" t="str">
            <v xml:space="preserve">zakup książek, zabawek, gier dydaktycznych, mat edukacyjnych </v>
          </cell>
          <cell r="N22">
            <v>9388</v>
          </cell>
          <cell r="O22">
            <v>26155</v>
          </cell>
        </row>
        <row r="23">
          <cell r="B23" t="str">
            <v>Miejskie Przedszkole nr 29 w Płocku</v>
          </cell>
          <cell r="D23">
            <v>0</v>
          </cell>
          <cell r="E23">
            <v>0</v>
          </cell>
          <cell r="F23">
            <v>0</v>
          </cell>
          <cell r="G23">
            <v>0</v>
          </cell>
          <cell r="H23">
            <v>0</v>
          </cell>
          <cell r="I23">
            <v>0</v>
          </cell>
          <cell r="J23">
            <v>0</v>
          </cell>
          <cell r="K23" t="str">
            <v xml:space="preserve">drobny sprzęt AGD </v>
          </cell>
          <cell r="L23">
            <v>311.57</v>
          </cell>
          <cell r="M23">
            <v>0</v>
          </cell>
          <cell r="N23">
            <v>0</v>
          </cell>
          <cell r="O23">
            <v>311.57</v>
          </cell>
        </row>
        <row r="24">
          <cell r="B24" t="str">
            <v>Miejskie Przedszkole z Oddziałami Integracyjnymi nr 31 w Płocku</v>
          </cell>
          <cell r="C24" t="str">
            <v xml:space="preserve">Naprawa kotła warzelnego.Serwis kosiarki.Wymiana niesprawnych opraw oświetleniowych i akumulatorów.Naprawa wytwornicy pary. </v>
          </cell>
          <cell r="D24">
            <v>3480.2</v>
          </cell>
          <cell r="E24" t="str">
            <v/>
          </cell>
          <cell r="F24">
            <v>0</v>
          </cell>
          <cell r="G24" t="str">
            <v/>
          </cell>
          <cell r="H24">
            <v>0</v>
          </cell>
          <cell r="I24" t="str">
            <v xml:space="preserve">Nie planuje się zakupu mebli. </v>
          </cell>
          <cell r="J24">
            <v>0</v>
          </cell>
          <cell r="K24" t="str">
            <v xml:space="preserve">Doposażenie kuchni: zakup miksera ręcznego, kubków, talerzy.Zakup węży do odkurzaczy. </v>
          </cell>
          <cell r="L24">
            <v>5000</v>
          </cell>
          <cell r="M24" t="str">
            <v xml:space="preserve">Pomoce dydaktyczne: zabawki na oddziały przedszkolne.Pomoce naukowe dla nauczycieli, aktualizacje poradników dla specjalistów.Pomoce dydaktyczne dla dzieci z orzeczeniami o potrzebie kształcenia specjalnego.Zakup książek w ramach realizacji zadań "Narodowego Programu rozwoju czytelnictwa". </v>
          </cell>
          <cell r="N24">
            <v>16500</v>
          </cell>
          <cell r="O24">
            <v>24980.2</v>
          </cell>
        </row>
        <row r="25">
          <cell r="B25" t="str">
            <v>Miejskie Przedszkole nr 34 im. Kubusia Puchatka i Jego Przyjaciół z Oddziałami Integracyjnymi w Płocku</v>
          </cell>
          <cell r="C25" t="str">
            <v xml:space="preserve">1. Prace remontowo-malarskie - wejścia głównego i pobocznego do przedszkola, szatni oraz sali gimnastycznej - ul. Harcerska 2, 2). Wycinka i pielęgnacja 11 drzew w celu zapewnienia bezpiecznych warunków korzystania przez dzieci z placu zabaw - Filia ul. Pocztowa 13, 3). Wymiana wykładzin w  6 oddziałach przedszkolnych, 4). Zakup wyposażenia (urządzeń do SI) i pomocy dydaktycznych do organizacji nowej pracowni SI dla dzieci z orzeczeniem do kształcenia specjalnego - ul. Pocztowa 13, 5). Usługa remontowa (częściowa wymiana i naprawa elementów drewnianych)placu zabaw - ul. Pocztowa 13, 6). Usługa remontowa łazienek - 3 szt. - ul. Harcerska 2  ( zły montaż stalaży łazienkowych i płytek - płatność 50% z Inwestycje Miejskie), 7). Wymiana tablic w 10 oddziałach przedszkolnych - ul. Harcerska 2/ul. Pocztowa 13. </v>
          </cell>
          <cell r="D25">
            <v>53642</v>
          </cell>
          <cell r="E25" t="str">
            <v/>
          </cell>
          <cell r="F25">
            <v>0</v>
          </cell>
          <cell r="G25" t="str">
            <v xml:space="preserve">Zakup i montaż elementu na plac zabaw - ul. Harcerska 2 ( w miejsce zużytego) </v>
          </cell>
          <cell r="H25">
            <v>32000</v>
          </cell>
          <cell r="I25" t="str">
            <v/>
          </cell>
          <cell r="J25">
            <v>0</v>
          </cell>
          <cell r="K25" t="str">
            <v xml:space="preserve">Uzupełnienie bieżącego wyposażenia kuchni. </v>
          </cell>
          <cell r="L25">
            <v>3500</v>
          </cell>
          <cell r="M25" t="str">
            <v xml:space="preserve">Zakup pomocy dydaktycznych i naukowych na 10 oddziałów przedszkolnych oraz 8 dzieci z orzeczeniem do kształcenia specjalnego. </v>
          </cell>
          <cell r="N25">
            <v>20000</v>
          </cell>
          <cell r="O25">
            <v>109142</v>
          </cell>
        </row>
        <row r="26">
          <cell r="B26" t="str">
            <v>Miejskie Przedszkole nr 37 w Płocku</v>
          </cell>
          <cell r="C26" t="str">
            <v/>
          </cell>
          <cell r="D26">
            <v>0</v>
          </cell>
          <cell r="E26" t="str">
            <v/>
          </cell>
          <cell r="F26">
            <v>0</v>
          </cell>
          <cell r="G26" t="str">
            <v/>
          </cell>
          <cell r="H26">
            <v>0</v>
          </cell>
          <cell r="I26" t="str">
            <v/>
          </cell>
          <cell r="J26">
            <v>0</v>
          </cell>
          <cell r="K26" t="str">
            <v xml:space="preserve">tace z pokrywą, czajnik bezprzewodowy, doposażenie kuchni (np.talerze , kubki, sztućce) </v>
          </cell>
          <cell r="L26">
            <v>5300</v>
          </cell>
          <cell r="M26" t="str">
            <v xml:space="preserve">Książki, pomoce dydaktyczne , zabawki. </v>
          </cell>
          <cell r="N26">
            <v>9000</v>
          </cell>
          <cell r="O26">
            <v>14300</v>
          </cell>
        </row>
        <row r="27">
          <cell r="B27" t="str">
            <v>Szkoła Podstawowa nr 1 im. Braci Jeziorowskich w Płocku</v>
          </cell>
          <cell r="C27" t="str">
            <v xml:space="preserve">prace remontowe w sali nr 17, pokój nauczycieli wf (wymiana podłogi, malowanie ścian), malowanie holu klas młodszych i łącznika przy bibliotece prace związane z zalaniem szkoły finansowane z przyznanego odszkodowania </v>
          </cell>
          <cell r="D27">
            <v>12625.38</v>
          </cell>
          <cell r="E27" t="str">
            <v/>
          </cell>
          <cell r="F27">
            <v>0</v>
          </cell>
          <cell r="G27" t="str">
            <v/>
          </cell>
          <cell r="H27">
            <v>0</v>
          </cell>
          <cell r="I27" t="str">
            <v/>
          </cell>
          <cell r="J27">
            <v>0</v>
          </cell>
          <cell r="K27" t="str">
            <v xml:space="preserve">zakup talerzy na stołówkę, mikser i blender  </v>
          </cell>
          <cell r="L27">
            <v>3000</v>
          </cell>
          <cell r="M27" t="str">
            <v xml:space="preserve">podręczniki z dotacji - 26175,66podręczniki zalane z odszkodowania- 413,44 </v>
          </cell>
          <cell r="N27">
            <v>26589</v>
          </cell>
          <cell r="O27">
            <v>42214.38</v>
          </cell>
        </row>
        <row r="28">
          <cell r="B28" t="str">
            <v>Szkoła Podstawowa z Oddziałami Dwujęzycznymi nr 3 im. Kornela Makuszyńskiego w Płocku</v>
          </cell>
          <cell r="C28" t="str">
            <v xml:space="preserve">Remont 2 klas lekcyjnych. Remont pomieszczenia dla świetlicy.Malowanie klas lekcyjnych. </v>
          </cell>
          <cell r="D28">
            <v>9089.5400000000009</v>
          </cell>
          <cell r="E28" t="str">
            <v/>
          </cell>
          <cell r="F28">
            <v>0</v>
          </cell>
          <cell r="G28" t="str">
            <v/>
          </cell>
          <cell r="H28">
            <v>0</v>
          </cell>
          <cell r="I28" t="str">
            <v xml:space="preserve">Meble do biblioteki.Krzesła obrotowe. </v>
          </cell>
          <cell r="J28">
            <v>9473.9500000000007</v>
          </cell>
          <cell r="K28" t="str">
            <v/>
          </cell>
          <cell r="L28">
            <v>0</v>
          </cell>
          <cell r="M28" t="str">
            <v xml:space="preserve">Odczynniki chemiczne.Konsola na świetlicę szkolną.Lego roboty. </v>
          </cell>
          <cell r="N28">
            <v>17334.939999999999</v>
          </cell>
          <cell r="O28">
            <v>35898.43</v>
          </cell>
        </row>
        <row r="29">
          <cell r="B29" t="str">
            <v>Szkoła Podstawowa nr 5 im. Władysława Broniewskiego w Płocku</v>
          </cell>
          <cell r="C29" t="str">
            <v xml:space="preserve">malowanie: 4  sale lekcyjne, świetlica, pomieszczenie biurowe, magazyn żywności,fragment korytarz; malowanie szafy na odczynniki; malowanie części ogrodzenia </v>
          </cell>
          <cell r="D29">
            <v>11360.46</v>
          </cell>
          <cell r="E29" t="str">
            <v/>
          </cell>
          <cell r="F29">
            <v>0</v>
          </cell>
          <cell r="G29" t="str">
            <v/>
          </cell>
          <cell r="H29">
            <v>0</v>
          </cell>
          <cell r="I29" t="str">
            <v xml:space="preserve">zakupiono krzesła dla nauczycieli zgodne z bhp, tablice korkowe, tablicę suchościeralną, dywan do świetlicy szkolnej, stojaki na rowery </v>
          </cell>
          <cell r="J29">
            <v>22292</v>
          </cell>
          <cell r="K29" t="str">
            <v xml:space="preserve">zakup komputera </v>
          </cell>
          <cell r="L29">
            <v>3000</v>
          </cell>
          <cell r="M29" t="str">
            <v xml:space="preserve">zakupiono pomoce do zajęć z wychowania fizycznego (piłki, hula hop. woreczki), odczynniki do chemii, mapy do geografii, planowany zakup pomocy do nauki matematyki </v>
          </cell>
          <cell r="N29">
            <v>4500.96</v>
          </cell>
          <cell r="O29">
            <v>41153.42</v>
          </cell>
        </row>
        <row r="30">
          <cell r="B30" t="str">
            <v>Szkoła Podstawowa nr 6 im. Druha Wacława Milke w Płocku</v>
          </cell>
          <cell r="C30" t="str">
            <v xml:space="preserve">Malowanie 2 pomieszczeń szkolnych </v>
          </cell>
          <cell r="D30">
            <v>168</v>
          </cell>
          <cell r="E30" t="str">
            <v/>
          </cell>
          <cell r="F30">
            <v>0</v>
          </cell>
          <cell r="G30" t="str">
            <v/>
          </cell>
          <cell r="H30">
            <v>0</v>
          </cell>
          <cell r="I30" t="str">
            <v/>
          </cell>
          <cell r="J30">
            <v>0</v>
          </cell>
          <cell r="K30" t="str">
            <v/>
          </cell>
          <cell r="L30">
            <v>0</v>
          </cell>
          <cell r="M30" t="str">
            <v xml:space="preserve">Podręcznik z subwencji </v>
          </cell>
          <cell r="N30">
            <v>48693.41</v>
          </cell>
          <cell r="O30">
            <v>48861.41</v>
          </cell>
        </row>
        <row r="31">
          <cell r="B31" t="str">
            <v>Szkoła Podstawowa z Oddziałami Integracyjnymi nr 11 im. Bolesława Chrobrego w Płocku</v>
          </cell>
          <cell r="C31" t="str">
            <v xml:space="preserve">modernizacja sieci logicznej, malowanie 2 sal lekcyjnych,  </v>
          </cell>
          <cell r="D31">
            <v>3430</v>
          </cell>
          <cell r="E31">
            <v>0</v>
          </cell>
          <cell r="F31">
            <v>0</v>
          </cell>
          <cell r="G31">
            <v>0</v>
          </cell>
          <cell r="H31">
            <v>0</v>
          </cell>
          <cell r="I31" t="str">
            <v xml:space="preserve">Wyposażenie kuchni: stół centralny ze stali nierdzewnej -2 szt., stół przyścienny ze stali nierdzewnej, szafa przelotowa </v>
          </cell>
          <cell r="J31">
            <v>12800</v>
          </cell>
          <cell r="K31" t="str">
            <v xml:space="preserve">Wyposażenie kuchni : mięsiarka do ciast, wilk do mięsa, szatkownica do warzyw, zmywarko-wyparzarka kapturowa, umywalka 1 -komorowa, umywalka 2-komorowa- 3 szt., zestaw garnków i zestaw noży, Wyposażenie szkoły: monitor interaktywny, urządzenie wielofunkcyjne, routery 2 szt., iPad Apple 9 , komputery 2 szt. </v>
          </cell>
          <cell r="L31">
            <v>65400</v>
          </cell>
          <cell r="M31" t="str">
            <v xml:space="preserve">lektury szkolne </v>
          </cell>
          <cell r="N31">
            <v>1500</v>
          </cell>
          <cell r="O31">
            <v>83130</v>
          </cell>
        </row>
        <row r="32">
          <cell r="B32" t="str">
            <v>Szkoła Podstawowa nr 12 im. Miry Zimińskiej-Sygietyńskiej w Płocku</v>
          </cell>
          <cell r="C32" t="str">
            <v xml:space="preserve">Remont ściany - dolny korytarz, wymiana ościeżnicy i drzwi - wc uczniowskie, malowanie sanitariatów uczniowskich, ścian - dolny korytarz , wymiana paneli ogrodzeniowych - plac zabaw, naprawa nawierzchni- siłownia. </v>
          </cell>
          <cell r="D32">
            <v>16763</v>
          </cell>
          <cell r="E32" t="str">
            <v/>
          </cell>
          <cell r="F32">
            <v>0</v>
          </cell>
          <cell r="G32" t="str">
            <v/>
          </cell>
          <cell r="H32">
            <v>0</v>
          </cell>
          <cell r="I32" t="str">
            <v xml:space="preserve">szafki - gabinet stomatologiczny </v>
          </cell>
          <cell r="J32">
            <v>894</v>
          </cell>
          <cell r="K32" t="str">
            <v xml:space="preserve">rolety - pracownia chemiczna, wentylator sufitowy, zastawa  - kuchnia, drzwi - sanitariaty uczniowskie, siedziska na trybuny - boisko </v>
          </cell>
          <cell r="L32">
            <v>17199.2</v>
          </cell>
          <cell r="M32" t="str">
            <v xml:space="preserve">zegary szachowe, mata edukacyjna, książki do biblioteki </v>
          </cell>
          <cell r="N32">
            <v>2500</v>
          </cell>
          <cell r="O32">
            <v>37356.199999999997</v>
          </cell>
        </row>
        <row r="33">
          <cell r="B33" t="str">
            <v>Szkoła Podstawowa nr 13 im. Jana Brzechwy w Płocku</v>
          </cell>
          <cell r="C33" t="str">
            <v xml:space="preserve">naprawa schodów przed wejściem do szkoły </v>
          </cell>
          <cell r="D33">
            <v>3000</v>
          </cell>
          <cell r="E33" t="str">
            <v/>
          </cell>
          <cell r="F33">
            <v>0</v>
          </cell>
          <cell r="G33" t="str">
            <v/>
          </cell>
          <cell r="H33">
            <v>0</v>
          </cell>
          <cell r="I33" t="str">
            <v/>
          </cell>
          <cell r="J33">
            <v>0</v>
          </cell>
          <cell r="K33" t="str">
            <v/>
          </cell>
          <cell r="L33">
            <v>0</v>
          </cell>
          <cell r="M33" t="str">
            <v xml:space="preserve">książki do biblioteki, pomoce dydaktyczne dla klasy I </v>
          </cell>
          <cell r="N33">
            <v>1500</v>
          </cell>
          <cell r="O33">
            <v>4500</v>
          </cell>
        </row>
        <row r="34">
          <cell r="B34" t="str">
            <v>Szkoła Podstawowa nr 14 im. prof. Władysława Szafera w Płocku</v>
          </cell>
          <cell r="C34" t="str">
            <v xml:space="preserve">Malowanie niektórych sal lekcyjnych, malowanie szatni, malowanie korytarza przy szatni, remont łazienek, wymiana drzwi w niektórych pomieszczeniach, zakup rolet </v>
          </cell>
          <cell r="D34">
            <v>285000</v>
          </cell>
          <cell r="E34" t="str">
            <v xml:space="preserve">Monitoring wizyjny </v>
          </cell>
          <cell r="F34">
            <v>88478.82</v>
          </cell>
          <cell r="G34" t="str">
            <v xml:space="preserve">Podest dla chóru </v>
          </cell>
          <cell r="H34">
            <v>20000</v>
          </cell>
          <cell r="I34" t="str">
            <v xml:space="preserve">Zakup szafek szatniowych , zakup krzeseł na uroczystości szkolne </v>
          </cell>
          <cell r="J34">
            <v>120000</v>
          </cell>
          <cell r="K34" t="str">
            <v xml:space="preserve">Zakup akcesoriów do tablic interaktywnych-długopisy </v>
          </cell>
          <cell r="L34">
            <v>300</v>
          </cell>
          <cell r="M34" t="str">
            <v xml:space="preserve">Zakup książek w ramach dotacji celowej, przybory matematyczne, dyski sensoryczne </v>
          </cell>
          <cell r="N34">
            <v>48500</v>
          </cell>
          <cell r="O34">
            <v>562278.82000000007</v>
          </cell>
        </row>
        <row r="35">
          <cell r="B35" t="str">
            <v>Szkoła Podstawowa nr 15 im. św. Franciszka z Asyżu w Płocku</v>
          </cell>
          <cell r="C35" t="str">
            <v>1) Remont szkoły - malowanie części elewacji Szkoły Podstawowej nr 15 w Płocku wraz z pracami towarzyszącymi 2) malowanie wybranych sal lekcyjnych i pomieszczeń</v>
          </cell>
          <cell r="D35">
            <v>61500</v>
          </cell>
          <cell r="E35" t="str">
            <v/>
          </cell>
          <cell r="F35">
            <v>0</v>
          </cell>
          <cell r="G35" t="str">
            <v xml:space="preserve">Zakup kuchni elektrycznej 4-palnikowej z piekarnikiem elektrycznym w Szkole Podstawowej Nr 15 w Płocku - wkład własny w ramach rządowego programu "Posiłek w szkole i w domu". </v>
          </cell>
          <cell r="H35">
            <v>20000</v>
          </cell>
          <cell r="I35" t="str">
            <v xml:space="preserve">Zakup regałów,  szafek szatniowych, szaf, biurka, krzeseł </v>
          </cell>
          <cell r="J35">
            <v>23432.73</v>
          </cell>
          <cell r="K35" t="str">
            <v xml:space="preserve">Zakupy wyposażeni kuchni i jadalni w ramach programu rządowego Posiłek w szkole i w domu m.in. zakup obieraczki do ziemniaków, kuchni elektrycznej, patelni elektrycznej, szaf ze stali nierdzewnej, garnków, sztućców,  talerzy itp </v>
          </cell>
          <cell r="L35">
            <v>80000</v>
          </cell>
          <cell r="M35" t="str">
            <v xml:space="preserve">Zakup książek w ramach Narodowego Programu Rozwoju Czytelnictwa 2024, zakup monitora interaktywnego do sali lekcyjnej </v>
          </cell>
          <cell r="N35">
            <v>21000</v>
          </cell>
          <cell r="O35">
            <v>205932.72999999998</v>
          </cell>
        </row>
        <row r="36">
          <cell r="B36" t="str">
            <v>Szkoła Podstawowa nr 16 im. Mikołaja Kopernika w Płocku</v>
          </cell>
          <cell r="C36" t="str">
            <v xml:space="preserve">wymiana rur wodnokanalizacyjnych w pracowni przyrodniczej, naprawa instalacji elektrycznej, remont pomieszczenia kierownika gospodarczego </v>
          </cell>
          <cell r="D36">
            <v>10029.5</v>
          </cell>
          <cell r="E36">
            <v>0</v>
          </cell>
          <cell r="F36">
            <v>0</v>
          </cell>
          <cell r="G36">
            <v>0</v>
          </cell>
          <cell r="H36">
            <v>0</v>
          </cell>
          <cell r="I36" t="str">
            <v xml:space="preserve">krzesła dla pracowników i uczniów, biurko dla nauczyciela, biurka dla uczniów, regał  na kółkach, szafy do pracowni przyrodniczej </v>
          </cell>
          <cell r="J36">
            <v>87895.09</v>
          </cell>
          <cell r="K36" t="str">
            <v xml:space="preserve">artykuły gospodarstwa domowego, mikser ręczny, drukarki, laptop, sprzęt do salki ćwiczeń: maty , materace, drabinki, skrzynie </v>
          </cell>
          <cell r="L36">
            <v>38990</v>
          </cell>
          <cell r="M36" t="str">
            <v xml:space="preserve">przybory tablicowe, podręczniki, książki do biblioteki </v>
          </cell>
          <cell r="N36">
            <v>80685.789999999994</v>
          </cell>
          <cell r="O36">
            <v>217600.38</v>
          </cell>
        </row>
        <row r="37">
          <cell r="B37" t="str">
            <v>Szkoła Podstawowa nr 17 im. Tadeusza Kościuszki w Płocku</v>
          </cell>
          <cell r="C37" t="str">
            <v xml:space="preserve">- naprawa instalacji grzewczej,- miejscowa naprawa tynków i malowanie stołówki,- drobne naprawy i prace remontowe w pomieszczeniach,- naprawa balustrady,- położenie tapety. </v>
          </cell>
          <cell r="D37">
            <v>6000</v>
          </cell>
          <cell r="E37" t="str">
            <v/>
          </cell>
          <cell r="F37">
            <v>0</v>
          </cell>
          <cell r="G37" t="str">
            <v/>
          </cell>
          <cell r="H37">
            <v>0</v>
          </cell>
          <cell r="I37" t="str">
            <v>- fotele ergonomiczne 3 szt.,- stoły uczniowie 19 szt.,- krzesła uczniowskie 38 szt.- biurko dla nauczyciela,- szafa dwudrzwiowa.</v>
          </cell>
          <cell r="J37">
            <v>34211.019999999997</v>
          </cell>
          <cell r="K37" t="str">
            <v xml:space="preserve">- laminator. </v>
          </cell>
          <cell r="L37">
            <v>184.5</v>
          </cell>
          <cell r="M37" t="str">
            <v xml:space="preserve">- sprzęt komputerowy wraz z montażem do pracowni terminalowej, w tym: serwer, terminale z monitorami 28 szt., router sieciowy, switche sieciowe 2 szt., komputer stacjonarny oraz oprogramowanie,- urządzenie wielofunkcyjne - kolorowa kserokopiarka. </v>
          </cell>
          <cell r="N37">
            <v>101511</v>
          </cell>
          <cell r="O37">
            <v>141906.51999999999</v>
          </cell>
        </row>
        <row r="38">
          <cell r="B38" t="str">
            <v>Szkoła Podstawowa nr 18 im. Jana Zygmunta Jakubowskiego w Płocku</v>
          </cell>
          <cell r="C38" t="str">
            <v xml:space="preserve">Wymiana podłóg w pomieszczeniu sekretariatu i gabinecie dyrektora, naprawa czapek kominowych na dachu szkoły, malowanie pomieszczeń szkoły, malowanie krat rozdzielających korytarze, malowanie balustrad, malowanie drzwi wejściowych, naprawa instalacji wod-kan. </v>
          </cell>
          <cell r="D38">
            <v>11762.14</v>
          </cell>
          <cell r="E38" t="str">
            <v/>
          </cell>
          <cell r="F38">
            <v>0</v>
          </cell>
          <cell r="G38" t="str">
            <v/>
          </cell>
          <cell r="H38">
            <v>0</v>
          </cell>
          <cell r="I38" t="str">
            <v xml:space="preserve">Zakupiono krzesła obrotowe ergonomiczne  6 szt., ławkę szkolną regulowaną 1 szt, krzesło szkolne regulowane 1szt, stół metalowy kuchenny - 1 szt.Zaplanowany zakup w ramach dofinansowania z programu "Posiłek w szkole i w domu": stół z basenem jednokomorowym - 1szt. </v>
          </cell>
          <cell r="J38">
            <v>10798.35</v>
          </cell>
          <cell r="K38" t="str">
            <v xml:space="preserve">Zaplanowany zakup w ramach dofinansowania z programu "Posiłek w szkole i w domu" : szatkownica do warzyw 1 szt, maszynka do mielenia mięsa 1 szt, zmywarka kapturowa - 1 szt, zamrażarka skrzyniowa - 1 szt. szafa chłodnicza 1 szt. kuchnia gazowa 4 palnikowa 1 szt.Zaplanowany zakup w ramach dofinansowania z Narodowego programu rozwoju czytelnictwa: zestaw komputerowy 1 szt. Zakupiono szafę chłodniczą - 1szt. </v>
          </cell>
          <cell r="L38">
            <v>49500</v>
          </cell>
          <cell r="M38" t="str">
            <v xml:space="preserve">Zaplanowany zakup w ramach dofinansowania z Narodowego programu rozwoju czytelnictwa: powiększenie księgozbioru szkoły 130 pozycji. </v>
          </cell>
          <cell r="N38">
            <v>12000</v>
          </cell>
          <cell r="O38">
            <v>84060.49</v>
          </cell>
        </row>
        <row r="39">
          <cell r="B39" t="str">
            <v>Szkoła Podstawowa nr 20 im. Władysława Broniewskiego w Płocku</v>
          </cell>
          <cell r="C39" t="str">
            <v xml:space="preserve">Powiększenie stołówki szkolnej poprzez zaadoptowanie gabinetu intendenta i części holu. Malowanie pomieszczeń świetlicowych. Drobne naprawy. </v>
          </cell>
          <cell r="D39">
            <v>11088.79</v>
          </cell>
          <cell r="E39" t="str">
            <v/>
          </cell>
          <cell r="F39">
            <v>0</v>
          </cell>
          <cell r="G39" t="str">
            <v/>
          </cell>
          <cell r="H39">
            <v>0</v>
          </cell>
          <cell r="I39" t="str">
            <v xml:space="preserve">1. Stół Nr 5 o wymiarach 120/80  6 szt.  2. Stół  Nr 5 o wymiarach 80/80, 1 szt.3. Stół  Nr 5 o wymiarach 120/60, 2 szt. 4. Stół  Nr 5 o wymiarach 80/60 1 szt.5. Krzesło Bolek Nr5 46 szt.  </v>
          </cell>
          <cell r="J39">
            <v>9415.65</v>
          </cell>
          <cell r="K39" t="str">
            <v xml:space="preserve">Nożyce akumulatorowe do żywopłotu. Obieraczka do ziemniaków, piec konwekcyjno parowy, kuchnia gazowa, wózek kelnerski 3 szt., szafka wisząca stal nierdzewna 3 szt., stół przyścienny stal nierdzewna, stół przyścienny z szafką stal nierdzewna 2 szt., szafka blok 3 szuflady(w ramach programu "Posiłek w szkole i domu").  </v>
          </cell>
          <cell r="L39">
            <v>49750</v>
          </cell>
          <cell r="M39" t="str">
            <v/>
          </cell>
          <cell r="N39">
            <v>0</v>
          </cell>
          <cell r="O39">
            <v>70254.44</v>
          </cell>
        </row>
        <row r="40">
          <cell r="B40" t="str">
            <v>Szkoła Podstawowa nr 21 im. Fryderyka Chopina w Płocku</v>
          </cell>
          <cell r="C40" t="str">
            <v xml:space="preserve">wymiana lamp, wymiana rur i zaworów przy pisuarach, montaż kątowników pcv na narożnikach filarów, wymiana siatek bramkowych oraz do kosza na Orliku, całkowity remont sali lekcyjnej (podłoga + ściany), zakup rolet do biblioteki i sekretariatu, malowanie (kompletne dwóch sal lekcyjnych, podstopnic schodów w całej szkole, poręczy od schodów w całej szkole, opasek wokół drzwi łazienkowych i sal lekcyjnych, ościeżnic na korytarzach, wnęk okiennych w sali lekcyjnej oraz na półpiętrze, futryn i drzwi łazienkowych w segmencie maluchów, obudów kaloryferów w 6 salach i na korytarzu, ścian w 4 salach, 2 łazienek, narożników sufitu na dużej sali gimnastycznej, listw ściennych w 5 salach), odnowienie linii na boisku do koszykówki, zabezpieczenie siatką kominów i odpływów przed gołębiami, montaż daszku nad drzwiami budynku Orlika, naprawa ubytków w ogrodzeniu Orlika, wymiana baterii w łazience i szatni na Orliku, wymiana muszli wc w łazience, wymiana wodomierza na Orliku, remont instalacji wodno-kanalizacyjnej w piwnicy, wymiana zaworów odpowietrzających, montaż blokad parkingowych, modernizacja centrali telefonicznej, wymiana lamp na sali gimnastycznej, uzupełnienie ubytków w asfalcie na parkingu głównym szkoły, remont koncika sanitarnego w 219 </v>
          </cell>
          <cell r="D40">
            <v>60751</v>
          </cell>
          <cell r="E40" t="str">
            <v/>
          </cell>
          <cell r="F40">
            <v>0</v>
          </cell>
          <cell r="G40" t="str">
            <v/>
          </cell>
          <cell r="H40">
            <v>0</v>
          </cell>
          <cell r="I40" t="str">
            <v xml:space="preserve">pufy, stoliki komputerowe </v>
          </cell>
          <cell r="J40">
            <v>1373</v>
          </cell>
          <cell r="K40" t="str">
            <v xml:space="preserve">tablica z 5-ciolinią, switch zarządzalny, platforma warsztatowa, obrusy, folie kuchenne, dzbanki, regał na skrzynki wraz ze skrzynkami, garnki, wiaderka z pokrywką, serwetki, deski do krojenia, noże, talerze płytkie i głębokie </v>
          </cell>
          <cell r="L40">
            <v>5890</v>
          </cell>
          <cell r="M40" t="str">
            <v xml:space="preserve">piłki do siatkówki, zasilacz laboratoryjny </v>
          </cell>
          <cell r="N40">
            <v>914</v>
          </cell>
          <cell r="O40">
            <v>68928</v>
          </cell>
        </row>
        <row r="41">
          <cell r="B41" t="str">
            <v>Szkoła Podstawowa z Oddziałami Integracyjnymi nr 22 im. Janusza Korczaka w Płocku</v>
          </cell>
          <cell r="C41" t="str">
            <v xml:space="preserve">malowanie korytarzy i sali gimnastycznej w małym budynku szkoły, malowanie korytarzy na parterze i pomieszczeń świetlicy w dużej szkole, naprawa oświetlenia w sali gimnastycznej w małej szkole, wymiana 6 siedzisk w piaskownicy na szkolnym placu zabaw, wymiana rur w instalacji zimnej wody w małym i dużym budynku szkoły </v>
          </cell>
          <cell r="D41">
            <v>24409</v>
          </cell>
          <cell r="E41" t="str">
            <v/>
          </cell>
          <cell r="F41">
            <v>0</v>
          </cell>
          <cell r="G41" t="str">
            <v/>
          </cell>
          <cell r="H41">
            <v>0</v>
          </cell>
          <cell r="I41" t="str">
            <v xml:space="preserve">20 krzeseł i stół okrągły do biblioteki szkolnej </v>
          </cell>
          <cell r="J41">
            <v>6750</v>
          </cell>
          <cell r="K41" t="str">
            <v xml:space="preserve">10 komputerów do pracowni informatycznej </v>
          </cell>
          <cell r="L41">
            <v>24500</v>
          </cell>
          <cell r="M41" t="str">
            <v xml:space="preserve">zakup książek do biblioteki szkolnej </v>
          </cell>
          <cell r="N41">
            <v>7500</v>
          </cell>
          <cell r="O41">
            <v>63159</v>
          </cell>
        </row>
        <row r="42">
          <cell r="B42" t="str">
            <v>Szkoła Podstawowa z Oddziałami Integracyjnymi nr 23 im. Armii Krajowej w Płocku</v>
          </cell>
          <cell r="C42" t="str">
            <v xml:space="preserve">Bieżące naprawy w budynku szkoły - malowanie kilku sal dydaktycznych, hol świetlicy wraz z przyległymi szatniami, wymiana drzwi w świetlicy.  </v>
          </cell>
          <cell r="D42">
            <v>15000</v>
          </cell>
          <cell r="E42" t="str">
            <v/>
          </cell>
          <cell r="F42">
            <v>0</v>
          </cell>
          <cell r="G42" t="str">
            <v/>
          </cell>
          <cell r="H42">
            <v>0</v>
          </cell>
          <cell r="I42" t="str">
            <v xml:space="preserve">Stoliki uczniowskie - 30 sztuk.Biurka nauczycielskie - 2 sztuki.Szafki szatniowe - 40 sztuk. </v>
          </cell>
          <cell r="J42">
            <v>20000</v>
          </cell>
          <cell r="K42" t="str">
            <v/>
          </cell>
          <cell r="L42">
            <v>0</v>
          </cell>
          <cell r="M42" t="str">
            <v xml:space="preserve">Książki w ramach NPRCZ </v>
          </cell>
          <cell r="N42">
            <v>8000</v>
          </cell>
          <cell r="O42">
            <v>43000</v>
          </cell>
        </row>
        <row r="43">
          <cell r="B43" t="str">
            <v>Liceum Ogólnokształcące im. Marszałka Stanisława Małachowskiego w Płocku</v>
          </cell>
          <cell r="C43" t="str">
            <v xml:space="preserve">1. Malowanie holu na II piętrze w bloku D. 2. Wymiana odpowietrzników na III piętrze w bloku B. 3. Naprawa instalacji ciepłej wody w bloku A. 4 Remont podłóg (cyklinowanie, lakierownie) w salach B 202, B203, B105. 5. Naprawa 2 szt. okien drewnianych w wieży. 6. Wymiana oświetlenia w barku szkolnym. 7. Usunięcie awarii instalacji ciepłej wody w węźle cieplnym. 8. Wymiana oświetlenia w korytarzu przy portierni. 9. Naprawa zaworu pierwszeństwa na instalacji p.poż. 10. Wymiana szyby w sali B202. 11. Naprawa przeciekających rynien na bloku A i B. 12. Wymiana siłownika ciepłej wody w węźle cieplnym. 13. Naprawa szafy klimatyzacji precyzyjnej w muzeum. 14. Wymiana rur spustowych od strony ul. Małachowskiego. 15. Malowanie holu na I piętrze w bloku B. 16. Remont przeciekającego balkonu od strony wirydarza.  </v>
          </cell>
          <cell r="D43">
            <v>85697.1</v>
          </cell>
          <cell r="E43" t="str">
            <v/>
          </cell>
          <cell r="F43">
            <v>0</v>
          </cell>
          <cell r="G43" t="str">
            <v/>
          </cell>
          <cell r="H43">
            <v>0</v>
          </cell>
          <cell r="I43" t="str">
            <v xml:space="preserve">Krzesła biurowe 4 szt. </v>
          </cell>
          <cell r="J43">
            <v>3174.38</v>
          </cell>
          <cell r="K43" t="str">
            <v xml:space="preserve">1. Centrala alarmowa, rejestrator, czujki. 2. Szlifierka oscylacyjna. 3. Routery 2 szt. 4. Centrum druku e-legitymacji (drukarka, blankiety, hologramy, taśmy do druku, oprogramowanie) 5. Zakup 8 szt. drukarek laserowych monochromatycznych. 6. Zakup kserokopiarki kolorowej. 7. Dysk twardy do monitoringu. </v>
          </cell>
          <cell r="L43">
            <v>46740.75</v>
          </cell>
          <cell r="M43" t="str">
            <v xml:space="preserve">1. Radiomagnetofony 2 szt. 2. Monitory interaktywne 3 szt. 3. Laptopy 10 szt. 4. Komputery stacjonarne wara z monitorami 15 szt. 5. Laptopy 25 szt. </v>
          </cell>
          <cell r="N43">
            <v>236766.69</v>
          </cell>
          <cell r="O43">
            <v>372378.92000000004</v>
          </cell>
        </row>
        <row r="44">
          <cell r="B44" t="str">
            <v>Zespół Szkół nr 1 w Płocku</v>
          </cell>
          <cell r="C44" t="str">
            <v xml:space="preserve">Zakup materiałów do przeprowadzenia drobnych napraw i remontów ( m.in. malowanie pomieszczeń, zakładanie płytek, prace porządkowe w pomieszczeniach szkoły), zakup środków do przeprowadzenia, zabezpieczenia i konserwacji podłóg z płytek PCV i tarketu.  </v>
          </cell>
          <cell r="D44">
            <v>38620.94</v>
          </cell>
          <cell r="E44">
            <v>0</v>
          </cell>
          <cell r="F44">
            <v>0</v>
          </cell>
          <cell r="G44" t="str">
            <v xml:space="preserve">- </v>
          </cell>
          <cell r="H44">
            <v>0</v>
          </cell>
          <cell r="I44" t="str">
            <v xml:space="preserve">Wyposażenie dodatkowego oddziału klas 1-3 szkoły podstawowej, szafki  metalowo-ubraniowe dla uczniów klas 4-8 szkoły podstawowej , regały do biblioteki, dywany.  </v>
          </cell>
          <cell r="J44">
            <v>50713.599999999999</v>
          </cell>
          <cell r="K44" t="str">
            <v xml:space="preserve">Dozowniki do mydła, podzespoły i akcesoria komputerowe, kable audio. </v>
          </cell>
          <cell r="L44">
            <v>4403.75</v>
          </cell>
          <cell r="M44" t="str">
            <v xml:space="preserve">Projektory, tablice interaktywne, książki do biblioteki. </v>
          </cell>
          <cell r="N44">
            <v>18914.400000000001</v>
          </cell>
          <cell r="O44">
            <v>112652.69</v>
          </cell>
        </row>
        <row r="45">
          <cell r="B45" t="str">
            <v>III Liceum Ogólnokształcące z Oddziałami Dwujęzycznymi im. Marii Dąbrowskiej w Płocku</v>
          </cell>
          <cell r="C45" t="str">
            <v xml:space="preserve">Zakup paneli podłogowych do sali 6 i 7, malowanie sal lekcyjnych, zmiana tapicerki krzeseł w pokoju nauczycielskim (35 szt.) oraz foteli (6 szt.), zakup rolet do sal lekcyjnych.  </v>
          </cell>
          <cell r="D45">
            <v>16935.37</v>
          </cell>
          <cell r="E45" t="str">
            <v/>
          </cell>
          <cell r="F45">
            <v>0</v>
          </cell>
          <cell r="G45" t="str">
            <v/>
          </cell>
          <cell r="H45">
            <v>0</v>
          </cell>
          <cell r="I45" t="str">
            <v xml:space="preserve">Zakup krzesła obrotowego do pokoju 17.  </v>
          </cell>
          <cell r="J45">
            <v>549</v>
          </cell>
          <cell r="K45" t="str">
            <v xml:space="preserve">2x switch, kontroler sieci, pamięć zewnętrzna pendrive, komputer stacjonarny, 3x laptopy, planowany zakup klimatyzacji do sali 120 (2 szt.) </v>
          </cell>
          <cell r="L45">
            <v>20496.27</v>
          </cell>
          <cell r="M45" t="str">
            <v/>
          </cell>
          <cell r="N45">
            <v>0</v>
          </cell>
          <cell r="O45">
            <v>37980.639999999999</v>
          </cell>
        </row>
        <row r="46">
          <cell r="B46" t="str">
            <v>Zespół Szkół nr 5 w Płocku</v>
          </cell>
          <cell r="C46" t="str">
            <v xml:space="preserve">Naprawa sprzętu kuchennego, wymiana oświetlenia awaryjnego, przegląd i naprawa sprzętu sportowego na salach gimnastycznych wraz z wymianą kotar, wymiana rynien w części budynku szkoły, naprawa drzwi wejściowych wraz z wymianą dźwigni antypanicznych, konserwacja i naprawa kserokopiarek, zakup farb i innych art. budowalnych do prac remontowych dla konserwatora, w tym odświeżanie klasopracowni oraz boksów szatniowych poprzez tynkowanie i malowanie, przerobienie zaplecza na salkę lekcyjną,  </v>
          </cell>
          <cell r="D46">
            <v>40000</v>
          </cell>
          <cell r="E46" t="str">
            <v/>
          </cell>
          <cell r="F46">
            <v>0</v>
          </cell>
          <cell r="G46" t="str">
            <v/>
          </cell>
          <cell r="H46">
            <v>0</v>
          </cell>
          <cell r="I46" t="str">
            <v xml:space="preserve">blaty do ławek, tablice, zakup szafek do szatni, regałów do nowej salki,  </v>
          </cell>
          <cell r="J46">
            <v>20000</v>
          </cell>
          <cell r="K46" t="str">
            <v xml:space="preserve">kserokopiarki, drukarki do legitymacji szkolnych, stojaków na rowery, </v>
          </cell>
          <cell r="L46">
            <v>22000</v>
          </cell>
          <cell r="M46" t="str">
            <v xml:space="preserve">zakup lektur, podręczników + materiałów szkoleniowych, odczynników chemicznych i innych bieżących pomocy do klasopracowni </v>
          </cell>
          <cell r="N46">
            <v>130000</v>
          </cell>
          <cell r="O46">
            <v>212000</v>
          </cell>
        </row>
        <row r="47">
          <cell r="B47" t="str">
            <v>Liceum Ogólnokształcące z Oddziałami Dwujęzycznymi im. Władysława Jagiełły w Płocku</v>
          </cell>
          <cell r="C47" t="str">
            <v xml:space="preserve">Malowanie pokoi wychowanków LO w szkolnym internacie. Osuszanie i malowanie ścian w pracowniach: 38,27, korytarz I piętro. Wymiana uszkodzonych ościeżnic (2 szt.) w szatniach WF. Malowanie pracowni nr: 206,43,20.Wymiana systemu filtracji wody w węźle cieplnym w zabytkowej części szkoły. Naprawa Uszkodzonych rynien nad szkolna aulą.   </v>
          </cell>
          <cell r="D47">
            <v>79349.17</v>
          </cell>
          <cell r="E47" t="str">
            <v/>
          </cell>
          <cell r="F47">
            <v>0</v>
          </cell>
          <cell r="G47" t="str">
            <v/>
          </cell>
          <cell r="H47">
            <v>0</v>
          </cell>
          <cell r="I47" t="str">
            <v xml:space="preserve">Fotel nauczyciela (2 szt.), krzesła do biblioteki (12 szt.) </v>
          </cell>
          <cell r="J47">
            <v>3500</v>
          </cell>
          <cell r="K47" t="str">
            <v xml:space="preserve">Drukarka Etykiet TSC TE200 (2 szt.), Kuchenka Mikrofalowa SHARP, Switch CISCO Nexus 5010, Kyocera Task Alfa 3510i, Mikrofon bezprzewodowy Shure BLX 14E/SM35, Mikrofon Bezprzewodowy DNA VM Dual Head Set, Router MikroTik RB4011, wiertarka metabo BS18LI, urządzenie ksero </v>
          </cell>
          <cell r="L47">
            <v>15312.36</v>
          </cell>
          <cell r="M47" t="str">
            <v>Zestaw robotyczny Mindstorm (Laptop Lenovo T450+klocki). Monitor interaktyrwny 86", stół do tenisa stołowego, książki do biblioteki.</v>
          </cell>
          <cell r="N47">
            <v>28199</v>
          </cell>
          <cell r="O47">
            <v>126360.53</v>
          </cell>
        </row>
        <row r="48">
          <cell r="B48" t="str">
            <v>Zespół Szkół Budowlanych nr 1 w Płocku</v>
          </cell>
          <cell r="C48" t="str">
            <v xml:space="preserve">Remont sal lekcyjnych nr: 36, 38, uzupełnienie ubytków oraz pomalowanie lamperii w korytarzach w segmencie C szkoły, malowanie zacieków na suficie w korytarzu w segmencie D szkoły, odnowienie powłok malarskich w salach, w których wymieniana jest instalacja elektryczna  ( inwestycja Gminy Miasto Płock ) </v>
          </cell>
          <cell r="D48">
            <v>6000</v>
          </cell>
          <cell r="E48">
            <v>0</v>
          </cell>
          <cell r="F48">
            <v>0</v>
          </cell>
          <cell r="G48">
            <v>0</v>
          </cell>
          <cell r="H48">
            <v>0</v>
          </cell>
          <cell r="I48">
            <v>0</v>
          </cell>
          <cell r="J48">
            <v>0</v>
          </cell>
          <cell r="K48" t="str">
            <v xml:space="preserve">Urządzenie wielofunkcyjne do gabinetu kierownika warsztatów szkolnych </v>
          </cell>
          <cell r="L48">
            <v>2500</v>
          </cell>
          <cell r="M48" t="str">
            <v xml:space="preserve">wieża Blaupunkt, młotowiertarki Hikoki - 2 szt., kocioł na gaz ziemny wraz z modułem komunikacji, planowany jest zakup pomocy dydaktycznych na warsztaty szkolne zwłaszcza do pracowni do nauki o systemach energetyki odnawialnej  </v>
          </cell>
          <cell r="N48">
            <v>23000</v>
          </cell>
          <cell r="O48">
            <v>31500</v>
          </cell>
        </row>
        <row r="49">
          <cell r="B49" t="str">
            <v>Zespół Szkół Ekonomiczno-Kupieckich im. Ludwika Krzywickiego w Płocku</v>
          </cell>
          <cell r="C49" t="str">
            <v xml:space="preserve">wymiana podłóg w izbach lekcyjnych, malowanie gabinetu dyrektora, sekretariatu oraz malowanie ogrodzenia </v>
          </cell>
          <cell r="D49">
            <v>28000</v>
          </cell>
          <cell r="E49">
            <v>0</v>
          </cell>
          <cell r="F49">
            <v>0</v>
          </cell>
          <cell r="G49" t="str">
            <v/>
          </cell>
          <cell r="H49">
            <v>0</v>
          </cell>
          <cell r="I49" t="str">
            <v xml:space="preserve">krzesła i stół </v>
          </cell>
          <cell r="J49">
            <v>5600</v>
          </cell>
          <cell r="K49" t="str">
            <v/>
          </cell>
          <cell r="L49">
            <v>0</v>
          </cell>
          <cell r="M49" t="str">
            <v xml:space="preserve">komputery, drukarki i stół do tenisa </v>
          </cell>
          <cell r="N49">
            <v>12186</v>
          </cell>
          <cell r="O49">
            <v>45786</v>
          </cell>
        </row>
        <row r="50">
          <cell r="B50" t="str">
            <v>Zespół Szkół Technicznych w Płocku</v>
          </cell>
          <cell r="C50" t="str">
            <v xml:space="preserve">Malowanie sal lekcyjnych, malowanie pokoi dla młodzieży w Internacie </v>
          </cell>
          <cell r="D50">
            <v>40000</v>
          </cell>
          <cell r="E50" t="str">
            <v xml:space="preserve">Instalacja i modernizacja monitoringu </v>
          </cell>
          <cell r="F50">
            <v>50000</v>
          </cell>
          <cell r="G50" t="str">
            <v xml:space="preserve">Samochód osobowo-dostawczy marki Renault MASTER TO o pojemności silnika 2299 cm³ </v>
          </cell>
          <cell r="H50">
            <v>220000</v>
          </cell>
          <cell r="I50" t="str">
            <v xml:space="preserve">zakup stolików do nowej pracowni komputerowej </v>
          </cell>
          <cell r="J50">
            <v>10000</v>
          </cell>
          <cell r="K50" t="str">
            <v/>
          </cell>
          <cell r="L50">
            <v>0</v>
          </cell>
          <cell r="M50" t="str">
            <v xml:space="preserve">Zestawy komputerowe (18 szt.), ruter, oprogramowanie, spawarki światłowodowe, akcesoria sieciowe, blacha, uchwyty, wiertła, płyty, kołki, na zajęcia dydaktyczne, książki </v>
          </cell>
          <cell r="N50">
            <v>249075</v>
          </cell>
          <cell r="O50">
            <v>569075</v>
          </cell>
        </row>
        <row r="51">
          <cell r="B51" t="str">
            <v>Zespół Szkół Usług I Przedsiębiorczości im. Abpa A.J. Nowowiejskiego w Płocku</v>
          </cell>
          <cell r="C51" t="str">
            <v xml:space="preserve">remonty bieżące, malowanie klas lekcyjnych,malowanie gabinetu psychologa </v>
          </cell>
          <cell r="D51">
            <v>6000</v>
          </cell>
          <cell r="E51">
            <v>0</v>
          </cell>
          <cell r="F51">
            <v>0</v>
          </cell>
          <cell r="G51">
            <v>0</v>
          </cell>
          <cell r="H51">
            <v>0</v>
          </cell>
          <cell r="I51" t="str">
            <v xml:space="preserve">krzesła, biurko do biblioteki  </v>
          </cell>
          <cell r="J51">
            <v>7900</v>
          </cell>
          <cell r="K51" t="str">
            <v xml:space="preserve">drobny sprzęt do pracowni gastronomicznej, kserokopiarka do pokoju nauczycielskiego, urządzenia wielofunkcyjne, komputer, notebook, drukarka do legitymacji, lodówka </v>
          </cell>
          <cell r="L51">
            <v>26050</v>
          </cell>
          <cell r="M51" t="str">
            <v xml:space="preserve">pomoce dla spedytorów na zajęcia w-f, matematyczne, ksĄżki do biblioteki w ramach NPRC </v>
          </cell>
          <cell r="N51">
            <v>8860</v>
          </cell>
          <cell r="O51">
            <v>48810</v>
          </cell>
        </row>
        <row r="52">
          <cell r="B52" t="str">
            <v>Zespół Szkół Zawodowych im. Marii Skłodowskiej-Curie w Płocku</v>
          </cell>
          <cell r="C52" t="str">
            <v xml:space="preserve">1. zakup materiałów do drobnych prac remontowych - zrealizowane - 3099,692. zakup materiałów do prac remontowych (sala lekcyjna, pokój kierownika szkolenia praktycznego i sekretariat) w trakcie - 3020,213. zakup materiałów do prac remontowych (sala lekcyjna, korytarz) - planowane - 2000,004. wymiana hydrantów i baterii w łazienkach szkolnych - zrealizowane - 3444,00 </v>
          </cell>
          <cell r="D52">
            <v>11563.9</v>
          </cell>
          <cell r="E52" t="str">
            <v xml:space="preserve">- </v>
          </cell>
          <cell r="F52">
            <v>0</v>
          </cell>
          <cell r="G52" t="str">
            <v xml:space="preserve">- </v>
          </cell>
          <cell r="H52">
            <v>0</v>
          </cell>
          <cell r="I52" t="str">
            <v xml:space="preserve">1. zakup krzeseł szkolnych - zrealizowane - 3734,282. zakup krzeseł szkolnych - planowane -11000,003. zakup mebli do sekretariatu - planowane - 6000,00 </v>
          </cell>
          <cell r="J52">
            <v>20734.28</v>
          </cell>
          <cell r="K52" t="str">
            <v xml:space="preserve">- </v>
          </cell>
          <cell r="L52">
            <v>0</v>
          </cell>
          <cell r="M52" t="str">
            <v xml:space="preserve">1. zakup pomocy dydaktycznych - zawód automatyk - zrealizowane - 11074,922. zakup pomocy dydaktycznych - wychowanie fizyczne - zrealizowane - 1500,003. zakup pomocy dydaktycznych - zawód teleinformatyk i informatyk - zrealizowane - 1938,004. zakup pomocy dydaktycznych dla pedagoga - zrealizowane - 121,68 </v>
          </cell>
          <cell r="N52">
            <v>14634.6</v>
          </cell>
          <cell r="O52">
            <v>46932.78</v>
          </cell>
        </row>
        <row r="53">
          <cell r="B53" t="str">
            <v>Harcerski Zespół Pieśni i Tańca "Dzieci Płocka" im. Druha Wacława Milke</v>
          </cell>
          <cell r="C53" t="str">
            <v>1. Remont pokoju instruktorów: demontaż i montaż ościeżnicy wraz z drzwiami wewnętrznymi, gruntowanie ścian i sufitu, naprawa ubytków, dwukrotne malowanie farbami lateksowymi, położenie paneli winylowych i listew przypodłogowych (12 m2), demontaż i montaż oświetlenia 2 szt.2. Remont podłogi w korytarzu na I piętrze: demontaż starej nawierzchni, gruntowanie posadzki oraz ułożenie antypoślizgowych płytek gresowych, montaż cokołów i progów.3. Demontaż zużytych luksferów z dwóch wnęk okiennych (półpiętro), montaż nowych okien w stolarce PCV o wymiarach 1320x495 mm oraz 1320x1300 mm, montaż 2 parapetów zewnętrznych stalowych. Demontaż i położenie nowych płytek gresowych, antypoślizgowych w pomieszczeniu technicznym (pow. 5 m2) wraz z z pracami przygotowującymi podłoże4. Zaplanowana do realizacji w sierpniu br. usługa remontowa szatni dla uczestników HZPiT "Dzieci Płocka" : demontaż 8 metalowych wieszaków montowanych do ściany  zlokalizowanych w korytarzu na parterze, montaż wykonanych  na wymiar paneli ściennych - płyta MDF - dekor D3806OW ; 10 mb o wysokości h -1956 mm, montażu nowych wieszaków przyściennych w ilości 6 sztuk, demontażu starej i montaż nowej obudowy rozdzielni elektrycznej.</v>
          </cell>
          <cell r="D53">
            <v>24423</v>
          </cell>
          <cell r="E53" t="str">
            <v/>
          </cell>
          <cell r="F53">
            <v>0</v>
          </cell>
          <cell r="G53" t="str">
            <v/>
          </cell>
          <cell r="H53">
            <v>0</v>
          </cell>
          <cell r="I53" t="str">
            <v/>
          </cell>
          <cell r="J53">
            <v>0</v>
          </cell>
          <cell r="K53" t="str">
            <v xml:space="preserve">Lodówka BOSCH </v>
          </cell>
          <cell r="L53">
            <v>2999</v>
          </cell>
          <cell r="M53" t="str">
            <v/>
          </cell>
          <cell r="N53">
            <v>0</v>
          </cell>
          <cell r="O53">
            <v>27422</v>
          </cell>
        </row>
        <row r="54">
          <cell r="B54" t="str">
            <v>Młodzieżowy Dom Kultury im. Króla Maciusia Pierwszego</v>
          </cell>
          <cell r="C54" t="str">
            <v xml:space="preserve">Naprawa urządzeń na placu zabaw (Ogród Jordanowski), zakup granulatu i konserwacja boiska do piłki nożnej (Zespół Boisk Orlik), malowanie linii na boisku wielofunkcyjnym (Zespół Boisk Orlik). </v>
          </cell>
          <cell r="D54">
            <v>1600</v>
          </cell>
          <cell r="E54" t="str">
            <v/>
          </cell>
          <cell r="F54">
            <v>0</v>
          </cell>
          <cell r="G54" t="str">
            <v/>
          </cell>
          <cell r="H54">
            <v>0</v>
          </cell>
          <cell r="I54" t="str">
            <v xml:space="preserve">Szafki do pracowni plastycznej w filii MDK - eMDeKuś </v>
          </cell>
          <cell r="J54">
            <v>3500</v>
          </cell>
          <cell r="K54" t="str">
            <v/>
          </cell>
          <cell r="L54">
            <v>0</v>
          </cell>
          <cell r="M54" t="str">
            <v xml:space="preserve">Materiały plastyczne. </v>
          </cell>
          <cell r="N54">
            <v>6300</v>
          </cell>
          <cell r="O54">
            <v>11400</v>
          </cell>
        </row>
        <row r="55">
          <cell r="B55" t="str">
            <v>Poradnia Psychologiczno-Pedagogiczna nr 1 w Płocku dla Dzieci ze Specjalnymi Potrzebami Edukacyjnymi</v>
          </cell>
          <cell r="C55" t="str">
            <v/>
          </cell>
          <cell r="D55">
            <v>0</v>
          </cell>
          <cell r="E55" t="str">
            <v/>
          </cell>
          <cell r="F55">
            <v>0</v>
          </cell>
          <cell r="G55" t="str">
            <v/>
          </cell>
          <cell r="H55">
            <v>0</v>
          </cell>
          <cell r="I55" t="str">
            <v/>
          </cell>
          <cell r="J55">
            <v>0</v>
          </cell>
          <cell r="K55" t="str">
            <v xml:space="preserve">Drukarka do etykiet, Kserokopiarka Konica Minolta </v>
          </cell>
          <cell r="L55">
            <v>3500</v>
          </cell>
          <cell r="M55" t="str">
            <v xml:space="preserve">1. Funkcjonalna Skala Dojrzałości Społecznej - test2. Bateria metod diagnozy rozwoju psychomotorycznego dzieci 5 i 6 letnich - arkusze3. Bateria metod diagnozy przyczyn niepowodzeń szkolnych - 5/6, 10-12, 13-15, 16+ - arkusze4. Skala Inteligencji BINET - arkusze </v>
          </cell>
          <cell r="N55">
            <v>13500</v>
          </cell>
          <cell r="O55">
            <v>17000</v>
          </cell>
        </row>
        <row r="56">
          <cell r="B56" t="str">
            <v>Poradnia Psychologiczno-Pedagogiczna nr 2 w Płocku</v>
          </cell>
          <cell r="C56" t="str">
            <v xml:space="preserve">odświeżenie powłoki malarskiej w gabinetach - po zalaniu,utwardzenie terenu zielonego na parking </v>
          </cell>
          <cell r="D56">
            <v>13000</v>
          </cell>
          <cell r="E56" t="str">
            <v/>
          </cell>
          <cell r="F56">
            <v>0</v>
          </cell>
          <cell r="G56" t="str">
            <v/>
          </cell>
          <cell r="H56">
            <v>0</v>
          </cell>
          <cell r="I56" t="str">
            <v xml:space="preserve">fotel obrotowy </v>
          </cell>
          <cell r="J56">
            <v>500</v>
          </cell>
          <cell r="K56" t="str">
            <v xml:space="preserve">laptop z oprogramowaniem </v>
          </cell>
          <cell r="L56">
            <v>5000</v>
          </cell>
          <cell r="M56" t="str">
            <v xml:space="preserve">arkusze testowe, test ADOS 2 </v>
          </cell>
          <cell r="N56">
            <v>37780.5</v>
          </cell>
          <cell r="O56">
            <v>56280.5</v>
          </cell>
        </row>
        <row r="57">
          <cell r="B57" t="str">
            <v>Bursa Płocka</v>
          </cell>
          <cell r="C57" t="str">
            <v xml:space="preserve">remont łazienki w pokoju wychowanka nr 10 </v>
          </cell>
          <cell r="D57">
            <v>12000</v>
          </cell>
          <cell r="E57" t="str">
            <v/>
          </cell>
          <cell r="F57">
            <v>0</v>
          </cell>
          <cell r="G57" t="str">
            <v/>
          </cell>
          <cell r="H57">
            <v>0</v>
          </cell>
          <cell r="I57" t="str">
            <v xml:space="preserve">planowany zakup tapczanów jednoosobowych </v>
          </cell>
          <cell r="J57">
            <v>4000</v>
          </cell>
          <cell r="K57" t="str">
            <v xml:space="preserve">planowany zakup sprzętu AGD tj: lodówki, odkurzacze </v>
          </cell>
          <cell r="L57">
            <v>5000</v>
          </cell>
          <cell r="M57" t="str">
            <v/>
          </cell>
          <cell r="N57">
            <v>0</v>
          </cell>
          <cell r="O57">
            <v>21000</v>
          </cell>
        </row>
        <row r="58">
          <cell r="B58" t="str">
            <v>Ogólnokształcąca Szkoła Muzyczna I i II Stopnia w Płocku</v>
          </cell>
          <cell r="C58" t="str">
            <v/>
          </cell>
          <cell r="D58">
            <v>0</v>
          </cell>
          <cell r="E58" t="str">
            <v/>
          </cell>
          <cell r="F58">
            <v>0</v>
          </cell>
          <cell r="G58" t="str">
            <v/>
          </cell>
          <cell r="H58">
            <v>0</v>
          </cell>
          <cell r="I58" t="str">
            <v xml:space="preserve">Pufy dla uczniów, biurko, szafa aktowa </v>
          </cell>
          <cell r="J58">
            <v>4010</v>
          </cell>
          <cell r="K58" t="str">
            <v xml:space="preserve">komputer stacjonarny do techniki dźwięku </v>
          </cell>
          <cell r="L58">
            <v>6000</v>
          </cell>
          <cell r="M58" t="str">
            <v xml:space="preserve">książki -lektury, książki dla pedagoga szkolnego, flet </v>
          </cell>
          <cell r="N58">
            <v>7449.6</v>
          </cell>
          <cell r="O58">
            <v>17459.599999999999</v>
          </cell>
        </row>
        <row r="59">
          <cell r="B59" t="str">
            <v>Szkoła Podstawowa Specjalna nr 24 w Płocku</v>
          </cell>
          <cell r="C59" t="str">
            <v/>
          </cell>
          <cell r="D59">
            <v>0</v>
          </cell>
          <cell r="E59" t="str">
            <v/>
          </cell>
          <cell r="F59">
            <v>0</v>
          </cell>
          <cell r="G59" t="str">
            <v xml:space="preserve">zakup busa elektrycznego </v>
          </cell>
          <cell r="H59">
            <v>300000</v>
          </cell>
          <cell r="I59" t="str">
            <v xml:space="preserve">5 szaf, 1 komoda, 8 stolików dwuosobowych z krzesłami, 4 biurka, 9 stolików, 54 krzesła </v>
          </cell>
          <cell r="J59">
            <v>32200</v>
          </cell>
          <cell r="K59" t="str">
            <v/>
          </cell>
          <cell r="L59">
            <v>0</v>
          </cell>
          <cell r="M59" t="str">
            <v/>
          </cell>
          <cell r="N59">
            <v>0</v>
          </cell>
          <cell r="O59">
            <v>332200</v>
          </cell>
        </row>
        <row r="60">
          <cell r="B60" t="str">
            <v>Specjalny Ośrodek Szkolno-Wychowawczy nr 1 w Płocku</v>
          </cell>
          <cell r="C60" t="str">
            <v xml:space="preserve">Remont 3 pomieszczeń w piwnicy, 2 na I piętrze </v>
          </cell>
          <cell r="D60">
            <v>130000</v>
          </cell>
          <cell r="E60" t="str">
            <v xml:space="preserve">Budowa altany edukacyjno-rekreacyjnej </v>
          </cell>
          <cell r="F60">
            <v>39508</v>
          </cell>
          <cell r="G60" t="str">
            <v xml:space="preserve">- </v>
          </cell>
          <cell r="H60">
            <v>0</v>
          </cell>
          <cell r="I60" t="str">
            <v xml:space="preserve">lustra do sal nr 19,20,21, tablica do sali nr 7, meble do gabinetu pedagoga (6) oraz sali nr 014 i 015  </v>
          </cell>
          <cell r="J60">
            <v>25000</v>
          </cell>
          <cell r="K60" t="str">
            <v xml:space="preserve">obieraczka, bemar, patelnia elektryczna, zmywarka gastronomiczna, meble kuchenne, meble do stołówki </v>
          </cell>
          <cell r="L60">
            <v>80000</v>
          </cell>
          <cell r="M60" t="str">
            <v xml:space="preserve">- </v>
          </cell>
          <cell r="N60">
            <v>0</v>
          </cell>
          <cell r="O60">
            <v>274508</v>
          </cell>
        </row>
        <row r="61">
          <cell r="B61" t="str">
            <v>Specjalny Ośrodek Szkolno-Wychowawczy nr 2 w Płocku</v>
          </cell>
          <cell r="C61" t="str">
            <v xml:space="preserve">Przeprowadzone prace remontowe - założenie  podłogi wraz z podkładem i akcesoriami w sekretariacie – 2 237,82 zł- zakup rolet do pomieszczeń biurowych – 3000zł- drobne prace konserwatorskie – 5 390,46złart. Gospodarcze w tym doposażenie kuchni ( płyny do pieca konwekcyjnego, płyny do czyszczenia lodówek, sól zmiękczająca do pieca, sitka, czajnik, odkurzacz )- 4000zł </v>
          </cell>
          <cell r="D61">
            <v>14628.28</v>
          </cell>
          <cell r="E61" t="str">
            <v xml:space="preserve">W trakcie realizacji budowa wiaty rowerowej na kwotę 18 000zł </v>
          </cell>
          <cell r="F61">
            <v>18000</v>
          </cell>
          <cell r="G61" t="str">
            <v xml:space="preserve">Z B.O zakupiono kotleciarkę elektryczną na kwotę 18 996,12zł (służącą do rozbijania kawałków mięs), schody Stairmaster z wyświetlaczem 45 387zł, urządzenie do kompensacji mocy biernej 14 400zł., planowany jest zakup belownicy do papieru, foli i plastiku – 12 000zł  </v>
          </cell>
          <cell r="H61">
            <v>90783.12</v>
          </cell>
          <cell r="I61" t="str">
            <v xml:space="preserve">Meble do sal, sekretariatu i do internatu (szafy, stoły, aneks kuchenny). Planowane do zakupu krzesła </v>
          </cell>
          <cell r="J61">
            <v>65635.22</v>
          </cell>
          <cell r="K61" t="str">
            <v xml:space="preserve">Rejestrator do monitoringu wizyjnego 8 608,77zł, niszczarkę, laptopy – 37 278,80zł,  agd małe i duże(kociołek na zupy, podgrzewacz elektryczny do zup, zmywarka, lodówki, kuchnia gazowa, robot kuchenny, gofrownice, piec do pizzy, czajniki elektryczne, kuchenka mikrofalowa) na kwotę 43 200zł, stół oraz regał stalowy na doposażenie pomieszczenia kuchennego- 2 346,84zł, artykuły gospodarstwa domowego( garnki, pokrywki, cedzak, termometr elektroniczny) – 2 988,05zł, thermomix do klasopracowni kucharskiej – 6 455zł, sprzęt muzyczny( mikrofony, głośniki, harmonizer, i nne akcesoria muzyczne)- 40 091,60zł, doposażenie biblioteki( taśmy do  książek, wózek, podpórki do książek, tkaniny do dekoracji i scenizacji, sztalugi malarskie) – 4 555,97zł, pościel, ręczniki na doposażenie klasopracowni pracownika pomocy obsługi hotelowej – 4680zł,urządzenia wielofunkcyjne  do sal(drukarki) – 10 600zł, wyposażenie siłowni –12 895,51zł, tabliczki z pismem brajlowskim – 1863,45zł, papier ksero – 3770,10zł, stabilizator do kamer i aparatów – 918,85zł </v>
          </cell>
          <cell r="L61">
            <v>180252.94</v>
          </cell>
          <cell r="M61" t="str">
            <v xml:space="preserve">Zakupiono system pomiaru czasu na kwotę 17 835zł, szkielet przekroju samochodu 50 307 zł, monitor interaktywny wraz ze statywem podłogowym 16 889zł, doposażono klasopracownię fryzjerską( główki fryzjerskie, maszynki, odkurzacz) 3 943,76zł.  </v>
          </cell>
          <cell r="N61">
            <v>88974.76</v>
          </cell>
          <cell r="O61">
            <v>458274.32000000007</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87"/>
  <sheetViews>
    <sheetView tabSelected="1" zoomScaleSheetLayoutView="100" workbookViewId="0">
      <selection activeCell="B1" sqref="B1"/>
    </sheetView>
  </sheetViews>
  <sheetFormatPr defaultRowHeight="15.75"/>
  <cols>
    <col min="1" max="1" width="3.42578125" style="25" customWidth="1"/>
    <col min="2" max="2" width="22.42578125" style="26" customWidth="1"/>
    <col min="3" max="3" width="46.7109375" style="28" customWidth="1"/>
    <col min="4" max="4" width="16.42578125" style="29" customWidth="1"/>
    <col min="5" max="5" width="21.140625" style="28" customWidth="1"/>
    <col min="6" max="6" width="13.7109375" style="29" customWidth="1"/>
    <col min="7" max="7" width="27.42578125" style="28" customWidth="1"/>
    <col min="8" max="8" width="14.140625" style="29" customWidth="1"/>
    <col min="9" max="9" width="32" style="28" customWidth="1"/>
    <col min="10" max="10" width="14.5703125" style="29" customWidth="1"/>
    <col min="11" max="11" width="34.140625" style="28" customWidth="1"/>
    <col min="12" max="12" width="15.85546875" style="29" customWidth="1"/>
    <col min="13" max="13" width="47" style="28" customWidth="1"/>
    <col min="14" max="14" width="16.28515625" style="29" customWidth="1"/>
    <col min="15" max="15" width="19.140625" style="29" hidden="1" customWidth="1"/>
    <col min="16" max="17" width="16.28515625" style="29" customWidth="1"/>
    <col min="18" max="18" width="17.28515625" style="29" bestFit="1" customWidth="1"/>
  </cols>
  <sheetData>
    <row r="1" spans="1:18" s="6" customFormat="1" ht="131.25" customHeight="1">
      <c r="A1" s="1"/>
      <c r="B1" s="2" t="s">
        <v>0</v>
      </c>
      <c r="C1" s="3" t="s">
        <v>1</v>
      </c>
      <c r="D1" s="4" t="s">
        <v>2</v>
      </c>
      <c r="E1" s="1" t="s">
        <v>3</v>
      </c>
      <c r="F1" s="4" t="s">
        <v>4</v>
      </c>
      <c r="G1" s="1" t="s">
        <v>5</v>
      </c>
      <c r="H1" s="4" t="s">
        <v>6</v>
      </c>
      <c r="I1" s="1" t="s">
        <v>7</v>
      </c>
      <c r="J1" s="4" t="s">
        <v>8</v>
      </c>
      <c r="K1" s="1" t="s">
        <v>9</v>
      </c>
      <c r="L1" s="4" t="s">
        <v>10</v>
      </c>
      <c r="M1" s="1" t="s">
        <v>11</v>
      </c>
      <c r="N1" s="4" t="s">
        <v>12</v>
      </c>
      <c r="O1" s="5"/>
      <c r="P1" s="4"/>
      <c r="Q1" s="4"/>
      <c r="R1" s="4"/>
    </row>
    <row r="2" spans="1:18" s="7" customFormat="1" ht="36" customHeight="1">
      <c r="A2" s="30" t="s">
        <v>13</v>
      </c>
      <c r="B2" s="30"/>
      <c r="C2" s="31">
        <f>D3+F3+H3+J3+L3+N3</f>
        <v>2806193.74</v>
      </c>
      <c r="D2" s="31"/>
      <c r="E2" s="31"/>
      <c r="F2" s="31"/>
      <c r="G2" s="31"/>
      <c r="H2" s="31"/>
      <c r="I2" s="31"/>
      <c r="J2" s="31"/>
      <c r="K2" s="31"/>
      <c r="L2" s="31"/>
      <c r="M2" s="31"/>
      <c r="N2" s="32"/>
    </row>
    <row r="3" spans="1:18" s="7" customFormat="1" ht="36" customHeight="1">
      <c r="A3" s="30"/>
      <c r="B3" s="30"/>
      <c r="C3" s="8"/>
      <c r="D3" s="9">
        <f>SUM(D4:D62)</f>
        <v>904044.6</v>
      </c>
      <c r="E3" s="10"/>
      <c r="F3" s="9">
        <f>SUM(F4:F62)</f>
        <v>20000</v>
      </c>
      <c r="G3" s="11"/>
      <c r="H3" s="9">
        <f>SUM(H4:H62)</f>
        <v>114888.69</v>
      </c>
      <c r="I3" s="8"/>
      <c r="J3" s="12">
        <f>SUM(J4:J62)</f>
        <v>327419.05999999994</v>
      </c>
      <c r="K3" s="13"/>
      <c r="L3" s="9">
        <f>SUM(L4:L62)</f>
        <v>454353.3</v>
      </c>
      <c r="M3" s="10"/>
      <c r="N3" s="14">
        <f>SUM(N4:N62)</f>
        <v>985488.09000000008</v>
      </c>
      <c r="O3" s="15"/>
      <c r="P3" s="14">
        <f t="shared" ref="P3:Q3" si="0">SUM(P4:P62)</f>
        <v>2806193.74</v>
      </c>
      <c r="Q3" s="14" t="e">
        <f t="shared" si="0"/>
        <v>#N/A</v>
      </c>
      <c r="R3" s="14">
        <f>SUM(R4:R62)</f>
        <v>-2287232.7300000004</v>
      </c>
    </row>
    <row r="4" spans="1:18" ht="156.75" customHeight="1">
      <c r="A4" s="16">
        <v>1</v>
      </c>
      <c r="B4" s="17" t="s">
        <v>14</v>
      </c>
      <c r="C4" s="18" t="s">
        <v>15</v>
      </c>
      <c r="D4" s="19">
        <v>4000</v>
      </c>
      <c r="E4" s="18" t="s">
        <v>16</v>
      </c>
      <c r="F4" s="20"/>
      <c r="G4" s="21"/>
      <c r="H4" s="19">
        <v>0</v>
      </c>
      <c r="I4" s="18" t="s">
        <v>17</v>
      </c>
      <c r="J4" s="20">
        <v>1000</v>
      </c>
      <c r="K4" s="21" t="s">
        <v>18</v>
      </c>
      <c r="L4" s="19">
        <v>1500</v>
      </c>
      <c r="M4" s="18" t="s">
        <v>19</v>
      </c>
      <c r="N4" s="22">
        <v>546</v>
      </c>
      <c r="O4" s="23"/>
      <c r="P4" s="22">
        <f>N4+L4+J4+H4+F4+D4</f>
        <v>7046</v>
      </c>
      <c r="Q4" s="22">
        <f>VLOOKUP(B4,'[1]z 2024'!$B$4:$O$61,14,FALSE)</f>
        <v>7000</v>
      </c>
      <c r="R4" s="22">
        <f>P4-Q4</f>
        <v>46</v>
      </c>
    </row>
    <row r="5" spans="1:18" ht="47.25">
      <c r="A5" s="16">
        <f>A4+1</f>
        <v>2</v>
      </c>
      <c r="B5" s="17" t="s">
        <v>20</v>
      </c>
      <c r="C5" s="18" t="s">
        <v>21</v>
      </c>
      <c r="D5" s="19"/>
      <c r="E5" s="18"/>
      <c r="F5" s="20"/>
      <c r="G5" s="21" t="s">
        <v>21</v>
      </c>
      <c r="H5" s="19">
        <v>0</v>
      </c>
      <c r="I5" s="18" t="s">
        <v>21</v>
      </c>
      <c r="J5" s="20">
        <v>0</v>
      </c>
      <c r="K5" s="21" t="s">
        <v>22</v>
      </c>
      <c r="L5" s="19">
        <v>2645</v>
      </c>
      <c r="M5" s="18" t="s">
        <v>23</v>
      </c>
      <c r="N5" s="22">
        <v>9175</v>
      </c>
      <c r="O5" s="23"/>
      <c r="P5" s="22">
        <f t="shared" ref="P5:P62" si="1">N5+L5+J5+H5+F5+D5</f>
        <v>11820</v>
      </c>
      <c r="Q5" s="22">
        <f>VLOOKUP(B5,'[1]z 2024'!$B$4:$O$61,14,FALSE)</f>
        <v>15688</v>
      </c>
      <c r="R5" s="22">
        <f t="shared" ref="R5:R62" si="2">P5-Q5</f>
        <v>-3868</v>
      </c>
    </row>
    <row r="6" spans="1:18" ht="141.75">
      <c r="A6" s="16">
        <f t="shared" ref="A6:A62" si="3">A5+1</f>
        <v>3</v>
      </c>
      <c r="B6" s="17" t="s">
        <v>24</v>
      </c>
      <c r="C6" s="18" t="s">
        <v>25</v>
      </c>
      <c r="D6" s="19"/>
      <c r="E6" s="18"/>
      <c r="F6" s="20"/>
      <c r="G6" s="21" t="s">
        <v>21</v>
      </c>
      <c r="H6" s="19">
        <v>0</v>
      </c>
      <c r="I6" s="18" t="s">
        <v>21</v>
      </c>
      <c r="J6" s="20">
        <v>0</v>
      </c>
      <c r="K6" s="21" t="s">
        <v>26</v>
      </c>
      <c r="L6" s="19">
        <v>2000</v>
      </c>
      <c r="M6" s="18" t="s">
        <v>27</v>
      </c>
      <c r="N6" s="22">
        <v>4000</v>
      </c>
      <c r="O6" s="23"/>
      <c r="P6" s="22">
        <f t="shared" si="1"/>
        <v>6000</v>
      </c>
      <c r="Q6" s="22">
        <f>VLOOKUP(B6,'[1]z 2024'!$B$4:$O$61,14,FALSE)</f>
        <v>14371.630000000001</v>
      </c>
      <c r="R6" s="22">
        <f t="shared" si="2"/>
        <v>-8371.630000000001</v>
      </c>
    </row>
    <row r="7" spans="1:18" ht="47.25">
      <c r="A7" s="16">
        <f t="shared" si="3"/>
        <v>4</v>
      </c>
      <c r="B7" s="17" t="s">
        <v>28</v>
      </c>
      <c r="C7" s="18" t="s">
        <v>29</v>
      </c>
      <c r="D7" s="19">
        <v>3000</v>
      </c>
      <c r="E7" s="18"/>
      <c r="F7" s="20"/>
      <c r="G7" s="21"/>
      <c r="H7" s="19">
        <v>0</v>
      </c>
      <c r="I7" s="18" t="s">
        <v>16</v>
      </c>
      <c r="J7" s="20">
        <v>0</v>
      </c>
      <c r="K7" s="21" t="s">
        <v>30</v>
      </c>
      <c r="L7" s="19">
        <v>4000</v>
      </c>
      <c r="M7" s="18" t="s">
        <v>31</v>
      </c>
      <c r="N7" s="22">
        <v>1000</v>
      </c>
      <c r="O7" s="23"/>
      <c r="P7" s="22">
        <f t="shared" si="1"/>
        <v>8000</v>
      </c>
      <c r="Q7" s="22">
        <f>VLOOKUP(B7,'[1]z 2024'!$B$4:$O$61,14,FALSE)</f>
        <v>20000</v>
      </c>
      <c r="R7" s="22">
        <f t="shared" si="2"/>
        <v>-12000</v>
      </c>
    </row>
    <row r="8" spans="1:18" ht="31.5">
      <c r="A8" s="16">
        <f t="shared" si="3"/>
        <v>5</v>
      </c>
      <c r="B8" s="17" t="s">
        <v>32</v>
      </c>
      <c r="C8" s="18"/>
      <c r="D8" s="19">
        <v>0</v>
      </c>
      <c r="E8" s="18"/>
      <c r="F8" s="20"/>
      <c r="G8" s="21"/>
      <c r="H8" s="19">
        <v>0</v>
      </c>
      <c r="I8" s="18"/>
      <c r="J8" s="20">
        <v>0</v>
      </c>
      <c r="K8" s="21"/>
      <c r="L8" s="19">
        <v>0</v>
      </c>
      <c r="M8" s="18" t="s">
        <v>33</v>
      </c>
      <c r="N8" s="22">
        <v>1000</v>
      </c>
      <c r="O8" s="23"/>
      <c r="P8" s="22">
        <f t="shared" si="1"/>
        <v>1000</v>
      </c>
      <c r="Q8" s="22">
        <f>VLOOKUP(B8,'[1]z 2024'!$B$4:$O$61,14,FALSE)</f>
        <v>2000</v>
      </c>
      <c r="R8" s="22">
        <f t="shared" si="2"/>
        <v>-1000</v>
      </c>
    </row>
    <row r="9" spans="1:18" ht="94.5">
      <c r="A9" s="16">
        <f t="shared" si="3"/>
        <v>6</v>
      </c>
      <c r="B9" s="17" t="s">
        <v>34</v>
      </c>
      <c r="C9" s="18" t="s">
        <v>21</v>
      </c>
      <c r="D9" s="19">
        <v>0</v>
      </c>
      <c r="E9" s="18" t="s">
        <v>21</v>
      </c>
      <c r="F9" s="20"/>
      <c r="G9" s="21" t="s">
        <v>21</v>
      </c>
      <c r="H9" s="19">
        <v>0</v>
      </c>
      <c r="I9" s="18" t="s">
        <v>35</v>
      </c>
      <c r="J9" s="20">
        <v>2960</v>
      </c>
      <c r="K9" s="21" t="s">
        <v>36</v>
      </c>
      <c r="L9" s="19">
        <v>23000</v>
      </c>
      <c r="M9" s="18" t="s">
        <v>37</v>
      </c>
      <c r="N9" s="22">
        <v>6000</v>
      </c>
      <c r="O9" s="23"/>
      <c r="P9" s="22">
        <f t="shared" si="1"/>
        <v>31960</v>
      </c>
      <c r="Q9" s="22">
        <f>VLOOKUP(B9,'[1]z 2024'!$B$4:$O$61,14,FALSE)</f>
        <v>35011.68</v>
      </c>
      <c r="R9" s="22">
        <f t="shared" si="2"/>
        <v>-3051.6800000000003</v>
      </c>
    </row>
    <row r="10" spans="1:18" ht="78.75">
      <c r="A10" s="16">
        <f t="shared" si="3"/>
        <v>7</v>
      </c>
      <c r="B10" s="17" t="s">
        <v>38</v>
      </c>
      <c r="C10" s="18"/>
      <c r="D10" s="19">
        <v>0</v>
      </c>
      <c r="E10" s="18" t="s">
        <v>21</v>
      </c>
      <c r="F10" s="20"/>
      <c r="G10" s="21" t="s">
        <v>21</v>
      </c>
      <c r="H10" s="19">
        <v>0</v>
      </c>
      <c r="I10" s="18" t="s">
        <v>39</v>
      </c>
      <c r="J10" s="20">
        <v>0</v>
      </c>
      <c r="K10" s="21" t="s">
        <v>40</v>
      </c>
      <c r="L10" s="19">
        <v>2000</v>
      </c>
      <c r="M10" s="18" t="s">
        <v>41</v>
      </c>
      <c r="N10" s="22">
        <v>0</v>
      </c>
      <c r="O10" s="23"/>
      <c r="P10" s="22">
        <f t="shared" si="1"/>
        <v>2000</v>
      </c>
      <c r="Q10" s="22">
        <f>VLOOKUP(B10,'[1]z 2024'!$B$4:$O$61,14,FALSE)</f>
        <v>7000</v>
      </c>
      <c r="R10" s="22">
        <f t="shared" si="2"/>
        <v>-5000</v>
      </c>
    </row>
    <row r="11" spans="1:18" ht="31.5">
      <c r="A11" s="16">
        <f t="shared" si="3"/>
        <v>8</v>
      </c>
      <c r="B11" s="17" t="s">
        <v>42</v>
      </c>
      <c r="C11" s="18" t="s">
        <v>21</v>
      </c>
      <c r="D11" s="19">
        <v>0</v>
      </c>
      <c r="E11" s="18" t="s">
        <v>43</v>
      </c>
      <c r="F11" s="20"/>
      <c r="G11" s="21" t="s">
        <v>21</v>
      </c>
      <c r="H11" s="19">
        <v>0</v>
      </c>
      <c r="I11" s="18" t="s">
        <v>21</v>
      </c>
      <c r="J11" s="20">
        <v>0</v>
      </c>
      <c r="K11" s="21" t="s">
        <v>44</v>
      </c>
      <c r="L11" s="19">
        <v>2000</v>
      </c>
      <c r="M11" s="18" t="s">
        <v>45</v>
      </c>
      <c r="N11" s="22">
        <v>1296</v>
      </c>
      <c r="O11" s="23"/>
      <c r="P11" s="22">
        <f t="shared" si="1"/>
        <v>3296</v>
      </c>
      <c r="Q11" s="22">
        <f>VLOOKUP(B11,'[1]z 2024'!$B$4:$O$61,14,FALSE)</f>
        <v>18700</v>
      </c>
      <c r="R11" s="22">
        <f t="shared" si="2"/>
        <v>-15404</v>
      </c>
    </row>
    <row r="12" spans="1:18" ht="31.5">
      <c r="A12" s="16">
        <f t="shared" si="3"/>
        <v>9</v>
      </c>
      <c r="B12" s="17" t="s">
        <v>46</v>
      </c>
      <c r="C12" s="18" t="s">
        <v>21</v>
      </c>
      <c r="D12" s="19">
        <v>0</v>
      </c>
      <c r="E12" s="18" t="s">
        <v>43</v>
      </c>
      <c r="F12" s="20"/>
      <c r="G12" s="21" t="s">
        <v>43</v>
      </c>
      <c r="H12" s="19">
        <v>0</v>
      </c>
      <c r="I12" s="18" t="s">
        <v>43</v>
      </c>
      <c r="J12" s="20">
        <v>0</v>
      </c>
      <c r="K12" s="21" t="s">
        <v>43</v>
      </c>
      <c r="L12" s="19">
        <v>0</v>
      </c>
      <c r="M12" s="18" t="s">
        <v>43</v>
      </c>
      <c r="N12" s="22">
        <v>0</v>
      </c>
      <c r="O12" s="23"/>
      <c r="P12" s="22">
        <f t="shared" si="1"/>
        <v>0</v>
      </c>
      <c r="Q12" s="22">
        <f>VLOOKUP(B12,'[1]z 2024'!$B$4:$O$61,14,FALSE)</f>
        <v>3195.82</v>
      </c>
      <c r="R12" s="22">
        <f t="shared" si="2"/>
        <v>-3195.82</v>
      </c>
    </row>
    <row r="13" spans="1:18" ht="31.5">
      <c r="A13" s="16">
        <f t="shared" si="3"/>
        <v>10</v>
      </c>
      <c r="B13" s="17" t="s">
        <v>47</v>
      </c>
      <c r="C13" s="18" t="s">
        <v>21</v>
      </c>
      <c r="D13" s="19">
        <v>0</v>
      </c>
      <c r="E13" s="18" t="s">
        <v>21</v>
      </c>
      <c r="F13" s="20"/>
      <c r="G13" s="21" t="s">
        <v>21</v>
      </c>
      <c r="H13" s="19">
        <v>0</v>
      </c>
      <c r="I13" s="18" t="s">
        <v>21</v>
      </c>
      <c r="J13" s="20">
        <v>0</v>
      </c>
      <c r="K13" s="21" t="s">
        <v>48</v>
      </c>
      <c r="L13" s="19">
        <v>1000</v>
      </c>
      <c r="M13" s="18" t="s">
        <v>49</v>
      </c>
      <c r="N13" s="22">
        <v>2000</v>
      </c>
      <c r="O13" s="23"/>
      <c r="P13" s="22">
        <f t="shared" si="1"/>
        <v>3000</v>
      </c>
      <c r="Q13" s="22">
        <f>VLOOKUP(B13,'[1]z 2024'!$B$4:$O$61,14,FALSE)</f>
        <v>11660</v>
      </c>
      <c r="R13" s="22">
        <f t="shared" si="2"/>
        <v>-8660</v>
      </c>
    </row>
    <row r="14" spans="1:18" ht="63">
      <c r="A14" s="16">
        <f t="shared" si="3"/>
        <v>11</v>
      </c>
      <c r="B14" s="17" t="s">
        <v>50</v>
      </c>
      <c r="C14" s="18" t="s">
        <v>51</v>
      </c>
      <c r="D14" s="19">
        <v>3000</v>
      </c>
      <c r="E14" s="18" t="s">
        <v>21</v>
      </c>
      <c r="F14" s="20"/>
      <c r="G14" s="21" t="s">
        <v>21</v>
      </c>
      <c r="H14" s="19">
        <v>0</v>
      </c>
      <c r="I14" s="18" t="s">
        <v>52</v>
      </c>
      <c r="J14" s="20">
        <v>3000</v>
      </c>
      <c r="K14" s="21" t="s">
        <v>21</v>
      </c>
      <c r="L14" s="19">
        <v>0</v>
      </c>
      <c r="M14" s="18" t="s">
        <v>53</v>
      </c>
      <c r="N14" s="22">
        <v>3400</v>
      </c>
      <c r="O14" s="23"/>
      <c r="P14" s="22">
        <f t="shared" si="1"/>
        <v>9400</v>
      </c>
      <c r="Q14" s="22">
        <f>VLOOKUP(B14,'[1]z 2024'!$B$4:$O$61,14,FALSE)</f>
        <v>15000</v>
      </c>
      <c r="R14" s="22">
        <f t="shared" si="2"/>
        <v>-5600</v>
      </c>
    </row>
    <row r="15" spans="1:18" ht="63">
      <c r="A15" s="16">
        <f t="shared" si="3"/>
        <v>12</v>
      </c>
      <c r="B15" s="17" t="s">
        <v>54</v>
      </c>
      <c r="C15" s="18" t="s">
        <v>55</v>
      </c>
      <c r="D15" s="19">
        <v>6978.83</v>
      </c>
      <c r="E15" s="18" t="s">
        <v>21</v>
      </c>
      <c r="F15" s="20"/>
      <c r="G15" s="21" t="s">
        <v>56</v>
      </c>
      <c r="H15" s="19">
        <v>11888.69</v>
      </c>
      <c r="I15" s="18" t="s">
        <v>21</v>
      </c>
      <c r="J15" s="20">
        <v>0</v>
      </c>
      <c r="K15" s="21" t="s">
        <v>57</v>
      </c>
      <c r="L15" s="19">
        <v>7600</v>
      </c>
      <c r="M15" s="18" t="s">
        <v>58</v>
      </c>
      <c r="N15" s="22">
        <v>15000</v>
      </c>
      <c r="O15" s="23"/>
      <c r="P15" s="22">
        <f t="shared" si="1"/>
        <v>41467.520000000004</v>
      </c>
      <c r="Q15" s="22">
        <f>VLOOKUP(B15,'[1]z 2024'!$B$4:$O$61,14,FALSE)</f>
        <v>41066.31</v>
      </c>
      <c r="R15" s="22">
        <f t="shared" si="2"/>
        <v>401.2100000000064</v>
      </c>
    </row>
    <row r="16" spans="1:18" ht="78.75">
      <c r="A16" s="16">
        <f t="shared" si="3"/>
        <v>13</v>
      </c>
      <c r="B16" s="17" t="s">
        <v>59</v>
      </c>
      <c r="C16" s="18" t="s">
        <v>60</v>
      </c>
      <c r="D16" s="19">
        <v>28000</v>
      </c>
      <c r="E16" s="18"/>
      <c r="F16" s="20"/>
      <c r="G16" s="21"/>
      <c r="H16" s="19">
        <v>0</v>
      </c>
      <c r="I16" s="18"/>
      <c r="J16" s="20">
        <v>0</v>
      </c>
      <c r="K16" s="21"/>
      <c r="L16" s="19">
        <v>0</v>
      </c>
      <c r="M16" s="18" t="s">
        <v>61</v>
      </c>
      <c r="N16" s="22">
        <v>10000</v>
      </c>
      <c r="O16" s="23"/>
      <c r="P16" s="22">
        <f t="shared" si="1"/>
        <v>38000</v>
      </c>
      <c r="Q16" s="22">
        <f>VLOOKUP(B16,'[1]z 2024'!$B$4:$O$61,14,FALSE)</f>
        <v>83100</v>
      </c>
      <c r="R16" s="22">
        <f t="shared" si="2"/>
        <v>-45100</v>
      </c>
    </row>
    <row r="17" spans="1:18" ht="189">
      <c r="A17" s="16">
        <f t="shared" si="3"/>
        <v>14</v>
      </c>
      <c r="B17" s="17" t="s">
        <v>62</v>
      </c>
      <c r="C17" s="18" t="s">
        <v>63</v>
      </c>
      <c r="D17" s="19">
        <v>11929</v>
      </c>
      <c r="E17" s="18" t="s">
        <v>21</v>
      </c>
      <c r="F17" s="20"/>
      <c r="G17" s="21" t="s">
        <v>43</v>
      </c>
      <c r="H17" s="19">
        <v>0</v>
      </c>
      <c r="I17" s="18" t="s">
        <v>64</v>
      </c>
      <c r="J17" s="20">
        <v>3844</v>
      </c>
      <c r="K17" s="21" t="s">
        <v>65</v>
      </c>
      <c r="L17" s="19">
        <v>6143</v>
      </c>
      <c r="M17" s="18" t="s">
        <v>66</v>
      </c>
      <c r="N17" s="22">
        <v>19606</v>
      </c>
      <c r="O17" s="23"/>
      <c r="P17" s="22">
        <f t="shared" si="1"/>
        <v>41522</v>
      </c>
      <c r="Q17" s="22">
        <f>VLOOKUP(B17,'[1]z 2024'!$B$4:$O$61,14,FALSE)</f>
        <v>45214.450000000004</v>
      </c>
      <c r="R17" s="22">
        <f t="shared" si="2"/>
        <v>-3692.4500000000044</v>
      </c>
    </row>
    <row r="18" spans="1:18" ht="63">
      <c r="A18" s="16">
        <f t="shared" si="3"/>
        <v>15</v>
      </c>
      <c r="B18" s="17" t="s">
        <v>67</v>
      </c>
      <c r="C18" s="18" t="s">
        <v>68</v>
      </c>
      <c r="D18" s="19">
        <v>1500</v>
      </c>
      <c r="E18" s="18" t="s">
        <v>21</v>
      </c>
      <c r="F18" s="20"/>
      <c r="G18" s="21" t="s">
        <v>21</v>
      </c>
      <c r="H18" s="19">
        <v>0</v>
      </c>
      <c r="I18" s="18" t="s">
        <v>21</v>
      </c>
      <c r="J18" s="20">
        <v>0</v>
      </c>
      <c r="K18" s="21" t="s">
        <v>69</v>
      </c>
      <c r="L18" s="19">
        <v>700</v>
      </c>
      <c r="M18" s="18" t="s">
        <v>70</v>
      </c>
      <c r="N18" s="22">
        <v>1109.05</v>
      </c>
      <c r="O18" s="23"/>
      <c r="P18" s="22">
        <f t="shared" si="1"/>
        <v>3309.05</v>
      </c>
      <c r="Q18" s="22">
        <f>VLOOKUP(B18,'[1]z 2024'!$B$4:$O$61,14,FALSE)</f>
        <v>6150</v>
      </c>
      <c r="R18" s="22">
        <f t="shared" si="2"/>
        <v>-2840.95</v>
      </c>
    </row>
    <row r="19" spans="1:18" ht="47.25">
      <c r="A19" s="16">
        <f t="shared" si="3"/>
        <v>16</v>
      </c>
      <c r="B19" s="17" t="s">
        <v>71</v>
      </c>
      <c r="C19" s="18"/>
      <c r="D19" s="19"/>
      <c r="E19" s="18">
        <v>0</v>
      </c>
      <c r="F19" s="20"/>
      <c r="G19" s="21"/>
      <c r="H19" s="19">
        <v>0</v>
      </c>
      <c r="I19" s="18"/>
      <c r="J19" s="20">
        <v>0</v>
      </c>
      <c r="K19" s="21" t="s">
        <v>72</v>
      </c>
      <c r="L19" s="19">
        <v>9000</v>
      </c>
      <c r="M19" s="18" t="s">
        <v>73</v>
      </c>
      <c r="N19" s="22">
        <v>2000</v>
      </c>
      <c r="O19" s="23"/>
      <c r="P19" s="22">
        <f t="shared" si="1"/>
        <v>11000</v>
      </c>
      <c r="Q19" s="22">
        <f>VLOOKUP(B19,'[1]z 2024'!$B$4:$O$61,14,FALSE)</f>
        <v>8000</v>
      </c>
      <c r="R19" s="22">
        <f t="shared" si="2"/>
        <v>3000</v>
      </c>
    </row>
    <row r="20" spans="1:18" ht="63">
      <c r="A20" s="16">
        <f t="shared" si="3"/>
        <v>17</v>
      </c>
      <c r="B20" s="17" t="s">
        <v>74</v>
      </c>
      <c r="C20" s="18" t="s">
        <v>21</v>
      </c>
      <c r="D20" s="19">
        <v>0</v>
      </c>
      <c r="E20" s="18" t="s">
        <v>21</v>
      </c>
      <c r="F20" s="20"/>
      <c r="G20" s="21" t="s">
        <v>21</v>
      </c>
      <c r="H20" s="19">
        <v>0</v>
      </c>
      <c r="I20" s="18" t="s">
        <v>21</v>
      </c>
      <c r="J20" s="20">
        <v>0</v>
      </c>
      <c r="K20" s="21" t="s">
        <v>75</v>
      </c>
      <c r="L20" s="19">
        <v>467</v>
      </c>
      <c r="M20" s="18" t="s">
        <v>76</v>
      </c>
      <c r="N20" s="22">
        <v>3261.91</v>
      </c>
      <c r="O20" s="23"/>
      <c r="P20" s="22">
        <f t="shared" si="1"/>
        <v>3728.91</v>
      </c>
      <c r="Q20" s="22">
        <f>VLOOKUP(B20,'[1]z 2024'!$B$4:$O$61,14,FALSE)</f>
        <v>7000</v>
      </c>
      <c r="R20" s="22">
        <f t="shared" si="2"/>
        <v>-3271.09</v>
      </c>
    </row>
    <row r="21" spans="1:18" ht="63">
      <c r="A21" s="16">
        <f t="shared" si="3"/>
        <v>18</v>
      </c>
      <c r="B21" s="17" t="s">
        <v>77</v>
      </c>
      <c r="C21" s="18" t="s">
        <v>78</v>
      </c>
      <c r="D21" s="19">
        <v>3557.27</v>
      </c>
      <c r="E21" s="18" t="s">
        <v>21</v>
      </c>
      <c r="F21" s="20"/>
      <c r="G21" s="21" t="s">
        <v>21</v>
      </c>
      <c r="H21" s="19">
        <v>0</v>
      </c>
      <c r="I21" s="18" t="s">
        <v>21</v>
      </c>
      <c r="J21" s="20">
        <v>0</v>
      </c>
      <c r="K21" s="21" t="s">
        <v>79</v>
      </c>
      <c r="L21" s="19">
        <v>4500</v>
      </c>
      <c r="M21" s="18" t="s">
        <v>80</v>
      </c>
      <c r="N21" s="22">
        <v>7500</v>
      </c>
      <c r="O21" s="23"/>
      <c r="P21" s="22">
        <f t="shared" si="1"/>
        <v>15557.27</v>
      </c>
      <c r="Q21" s="22">
        <f>VLOOKUP(B21,'[1]z 2024'!$B$4:$O$61,14,FALSE)</f>
        <v>9124.61</v>
      </c>
      <c r="R21" s="22">
        <f t="shared" si="2"/>
        <v>6432.66</v>
      </c>
    </row>
    <row r="22" spans="1:18" ht="94.5">
      <c r="A22" s="16">
        <f t="shared" si="3"/>
        <v>19</v>
      </c>
      <c r="B22" s="17" t="s">
        <v>81</v>
      </c>
      <c r="C22" s="18" t="s">
        <v>82</v>
      </c>
      <c r="D22" s="19">
        <v>3000</v>
      </c>
      <c r="E22" s="18" t="s">
        <v>21</v>
      </c>
      <c r="F22" s="20"/>
      <c r="G22" s="21" t="s">
        <v>21</v>
      </c>
      <c r="H22" s="19">
        <v>0</v>
      </c>
      <c r="I22" s="18" t="s">
        <v>21</v>
      </c>
      <c r="J22" s="20">
        <v>0</v>
      </c>
      <c r="K22" s="21" t="s">
        <v>83</v>
      </c>
      <c r="L22" s="19">
        <v>2000</v>
      </c>
      <c r="M22" s="18" t="s">
        <v>84</v>
      </c>
      <c r="N22" s="22">
        <v>1801.96</v>
      </c>
      <c r="O22" s="23"/>
      <c r="P22" s="22">
        <f t="shared" si="1"/>
        <v>6801.96</v>
      </c>
      <c r="Q22" s="22">
        <f>VLOOKUP(B22,'[1]z 2024'!$B$4:$O$61,14,FALSE)</f>
        <v>26155</v>
      </c>
      <c r="R22" s="22">
        <f t="shared" si="2"/>
        <v>-19353.04</v>
      </c>
    </row>
    <row r="23" spans="1:18" ht="31.5">
      <c r="A23" s="16">
        <f t="shared" si="3"/>
        <v>20</v>
      </c>
      <c r="B23" s="17" t="s">
        <v>85</v>
      </c>
      <c r="C23" s="18" t="s">
        <v>21</v>
      </c>
      <c r="D23" s="19">
        <v>0</v>
      </c>
      <c r="E23" s="18" t="s">
        <v>21</v>
      </c>
      <c r="F23" s="20"/>
      <c r="G23" s="21" t="s">
        <v>21</v>
      </c>
      <c r="H23" s="19">
        <v>0</v>
      </c>
      <c r="I23" s="18" t="s">
        <v>21</v>
      </c>
      <c r="J23" s="20">
        <v>0</v>
      </c>
      <c r="K23" s="21" t="s">
        <v>21</v>
      </c>
      <c r="L23" s="19">
        <v>0</v>
      </c>
      <c r="M23" s="18" t="s">
        <v>21</v>
      </c>
      <c r="N23" s="22">
        <v>0</v>
      </c>
      <c r="O23" s="23"/>
      <c r="P23" s="22">
        <f t="shared" si="1"/>
        <v>0</v>
      </c>
      <c r="Q23" s="22">
        <f>VLOOKUP(B23,'[1]z 2024'!$B$4:$O$61,14,FALSE)</f>
        <v>311.57</v>
      </c>
      <c r="R23" s="22">
        <f t="shared" si="2"/>
        <v>-311.57</v>
      </c>
    </row>
    <row r="24" spans="1:18" ht="141.75">
      <c r="A24" s="16">
        <f t="shared" si="3"/>
        <v>21</v>
      </c>
      <c r="B24" s="17" t="s">
        <v>86</v>
      </c>
      <c r="C24" s="18" t="s">
        <v>87</v>
      </c>
      <c r="D24" s="19">
        <v>13000</v>
      </c>
      <c r="E24" s="18" t="s">
        <v>21</v>
      </c>
      <c r="F24" s="20"/>
      <c r="G24" s="21" t="s">
        <v>21</v>
      </c>
      <c r="H24" s="19">
        <v>0</v>
      </c>
      <c r="I24" s="18" t="s">
        <v>21</v>
      </c>
      <c r="J24" s="20">
        <v>0</v>
      </c>
      <c r="K24" s="21" t="s">
        <v>88</v>
      </c>
      <c r="L24" s="19">
        <v>8000</v>
      </c>
      <c r="M24" s="18" t="s">
        <v>89</v>
      </c>
      <c r="N24" s="22">
        <v>13500</v>
      </c>
      <c r="O24" s="23"/>
      <c r="P24" s="22">
        <f t="shared" si="1"/>
        <v>34500</v>
      </c>
      <c r="Q24" s="22">
        <f>VLOOKUP(B24,'[1]z 2024'!$B$4:$O$61,14,FALSE)</f>
        <v>24980.2</v>
      </c>
      <c r="R24" s="22">
        <f t="shared" si="2"/>
        <v>9519.7999999999993</v>
      </c>
    </row>
    <row r="25" spans="1:18" ht="78.75">
      <c r="A25" s="16">
        <f t="shared" si="3"/>
        <v>22</v>
      </c>
      <c r="B25" s="17" t="s">
        <v>90</v>
      </c>
      <c r="C25" s="18"/>
      <c r="D25" s="19">
        <v>0</v>
      </c>
      <c r="E25" s="18" t="s">
        <v>21</v>
      </c>
      <c r="F25" s="20"/>
      <c r="G25" s="21" t="s">
        <v>21</v>
      </c>
      <c r="H25" s="19">
        <v>0</v>
      </c>
      <c r="I25" s="18"/>
      <c r="J25" s="20">
        <v>0</v>
      </c>
      <c r="K25" s="21"/>
      <c r="L25" s="19">
        <v>0</v>
      </c>
      <c r="M25" s="18"/>
      <c r="N25" s="22">
        <v>0</v>
      </c>
      <c r="O25" s="23"/>
      <c r="P25" s="22">
        <f t="shared" si="1"/>
        <v>0</v>
      </c>
      <c r="Q25" s="22" t="e">
        <f>VLOOKUP(B25,'[1]z 2024'!$B$4:$O$61,14,FALSE)</f>
        <v>#N/A</v>
      </c>
      <c r="R25" s="22"/>
    </row>
    <row r="26" spans="1:18" ht="220.5">
      <c r="A26" s="16">
        <f t="shared" si="3"/>
        <v>23</v>
      </c>
      <c r="B26" s="17" t="s">
        <v>91</v>
      </c>
      <c r="C26" s="18" t="s">
        <v>92</v>
      </c>
      <c r="D26" s="19">
        <v>14784</v>
      </c>
      <c r="E26" s="18" t="s">
        <v>21</v>
      </c>
      <c r="F26" s="20"/>
      <c r="G26" s="21" t="s">
        <v>93</v>
      </c>
      <c r="H26" s="19">
        <v>12000</v>
      </c>
      <c r="I26" s="18" t="s">
        <v>94</v>
      </c>
      <c r="J26" s="20">
        <v>13392.24</v>
      </c>
      <c r="K26" s="21" t="s">
        <v>95</v>
      </c>
      <c r="L26" s="19">
        <v>35392.67</v>
      </c>
      <c r="M26" s="18" t="s">
        <v>96</v>
      </c>
      <c r="N26" s="22">
        <v>34979.300000000003</v>
      </c>
      <c r="O26" s="23"/>
      <c r="P26" s="22">
        <f t="shared" si="1"/>
        <v>110548.21</v>
      </c>
      <c r="Q26" s="22">
        <f>VLOOKUP(B26,'[1]z 2024'!$B$4:$O$61,14,FALSE)</f>
        <v>109142</v>
      </c>
      <c r="R26" s="22">
        <f t="shared" si="2"/>
        <v>1406.2100000000064</v>
      </c>
    </row>
    <row r="27" spans="1:18" ht="47.25">
      <c r="A27" s="16">
        <f t="shared" si="3"/>
        <v>24</v>
      </c>
      <c r="B27" s="17" t="s">
        <v>97</v>
      </c>
      <c r="C27" s="18" t="s">
        <v>98</v>
      </c>
      <c r="D27" s="19">
        <v>7000</v>
      </c>
      <c r="E27" s="18" t="s">
        <v>21</v>
      </c>
      <c r="F27" s="20"/>
      <c r="G27" s="21" t="s">
        <v>21</v>
      </c>
      <c r="H27" s="19">
        <v>0</v>
      </c>
      <c r="I27" s="18" t="s">
        <v>99</v>
      </c>
      <c r="J27" s="20">
        <v>12000</v>
      </c>
      <c r="K27" s="21" t="s">
        <v>100</v>
      </c>
      <c r="L27" s="19">
        <v>9000</v>
      </c>
      <c r="M27" s="18" t="s">
        <v>101</v>
      </c>
      <c r="N27" s="22">
        <v>9000</v>
      </c>
      <c r="O27" s="23"/>
      <c r="P27" s="22">
        <f t="shared" si="1"/>
        <v>37000</v>
      </c>
      <c r="Q27" s="22">
        <f>VLOOKUP(B27,'[1]z 2024'!$B$4:$O$61,14,FALSE)</f>
        <v>14300</v>
      </c>
      <c r="R27" s="22">
        <f t="shared" si="2"/>
        <v>22700</v>
      </c>
    </row>
    <row r="28" spans="1:18" ht="63">
      <c r="A28" s="16">
        <f t="shared" si="3"/>
        <v>25</v>
      </c>
      <c r="B28" s="17" t="s">
        <v>102</v>
      </c>
      <c r="C28" s="18" t="s">
        <v>103</v>
      </c>
      <c r="D28" s="19">
        <v>500</v>
      </c>
      <c r="E28" s="18" t="s">
        <v>21</v>
      </c>
      <c r="F28" s="20"/>
      <c r="G28" s="21" t="s">
        <v>21</v>
      </c>
      <c r="H28" s="19">
        <v>0</v>
      </c>
      <c r="I28" s="18" t="s">
        <v>21</v>
      </c>
      <c r="J28" s="20">
        <v>0</v>
      </c>
      <c r="K28" s="21" t="s">
        <v>21</v>
      </c>
      <c r="L28" s="19">
        <v>0</v>
      </c>
      <c r="M28" s="18" t="s">
        <v>21</v>
      </c>
      <c r="N28" s="22">
        <v>0</v>
      </c>
      <c r="O28" s="23"/>
      <c r="P28" s="22">
        <f t="shared" si="1"/>
        <v>500</v>
      </c>
      <c r="Q28" s="22">
        <f>VLOOKUP(B28,'[1]z 2024'!$B$4:$O$61,14,FALSE)</f>
        <v>42214.38</v>
      </c>
      <c r="R28" s="22">
        <f t="shared" si="2"/>
        <v>-41714.379999999997</v>
      </c>
    </row>
    <row r="29" spans="1:18" ht="238.5" customHeight="1">
      <c r="A29" s="16">
        <f t="shared" si="3"/>
        <v>26</v>
      </c>
      <c r="B29" s="17" t="s">
        <v>104</v>
      </c>
      <c r="C29" s="18" t="s">
        <v>105</v>
      </c>
      <c r="D29" s="19">
        <v>133029.48000000001</v>
      </c>
      <c r="E29" s="18" t="s">
        <v>106</v>
      </c>
      <c r="F29" s="20">
        <v>20000</v>
      </c>
      <c r="G29" s="21" t="s">
        <v>21</v>
      </c>
      <c r="H29" s="19">
        <v>0</v>
      </c>
      <c r="I29" s="18" t="s">
        <v>107</v>
      </c>
      <c r="J29" s="20">
        <v>66296.75</v>
      </c>
      <c r="K29" s="21" t="s">
        <v>108</v>
      </c>
      <c r="L29" s="19">
        <v>16000</v>
      </c>
      <c r="M29" s="18" t="s">
        <v>109</v>
      </c>
      <c r="N29" s="22">
        <v>243069.39</v>
      </c>
      <c r="O29" s="23"/>
      <c r="P29" s="22">
        <f t="shared" si="1"/>
        <v>478395.62</v>
      </c>
      <c r="Q29" s="22">
        <f>VLOOKUP(B29,'[1]z 2024'!$B$4:$O$61,14,FALSE)</f>
        <v>35898.43</v>
      </c>
      <c r="R29" s="22">
        <f t="shared" si="2"/>
        <v>442497.19</v>
      </c>
    </row>
    <row r="30" spans="1:18" ht="161.25" customHeight="1">
      <c r="A30" s="16">
        <f t="shared" si="3"/>
        <v>27</v>
      </c>
      <c r="B30" s="17" t="s">
        <v>110</v>
      </c>
      <c r="C30" s="18" t="s">
        <v>111</v>
      </c>
      <c r="D30" s="19">
        <v>27860.85</v>
      </c>
      <c r="E30" s="18" t="s">
        <v>21</v>
      </c>
      <c r="F30" s="24">
        <v>0</v>
      </c>
      <c r="G30" s="21" t="s">
        <v>21</v>
      </c>
      <c r="H30" s="19">
        <v>0</v>
      </c>
      <c r="I30" s="18" t="s">
        <v>112</v>
      </c>
      <c r="J30" s="20">
        <v>13104.4</v>
      </c>
      <c r="K30" s="21" t="s">
        <v>113</v>
      </c>
      <c r="L30" s="19">
        <v>15488.59</v>
      </c>
      <c r="M30" s="18" t="s">
        <v>114</v>
      </c>
      <c r="N30" s="22">
        <v>3131</v>
      </c>
      <c r="O30" s="23"/>
      <c r="P30" s="22">
        <f t="shared" si="1"/>
        <v>59584.84</v>
      </c>
      <c r="Q30" s="22">
        <f>VLOOKUP(B30,'[1]z 2024'!$B$4:$O$61,14,FALSE)</f>
        <v>41153.42</v>
      </c>
      <c r="R30" s="22">
        <f t="shared" si="2"/>
        <v>18431.419999999998</v>
      </c>
    </row>
    <row r="31" spans="1:18" ht="63">
      <c r="A31" s="16">
        <f t="shared" si="3"/>
        <v>28</v>
      </c>
      <c r="B31" s="17" t="s">
        <v>115</v>
      </c>
      <c r="C31" s="18" t="s">
        <v>116</v>
      </c>
      <c r="D31" s="19">
        <v>5000</v>
      </c>
      <c r="E31" s="18" t="s">
        <v>21</v>
      </c>
      <c r="F31" s="24">
        <v>0</v>
      </c>
      <c r="G31" s="21" t="s">
        <v>21</v>
      </c>
      <c r="H31" s="19">
        <v>0</v>
      </c>
      <c r="I31" s="18" t="s">
        <v>117</v>
      </c>
      <c r="J31" s="20">
        <v>2500</v>
      </c>
      <c r="K31" s="21" t="s">
        <v>118</v>
      </c>
      <c r="L31" s="19">
        <v>3000</v>
      </c>
      <c r="M31" s="18" t="s">
        <v>119</v>
      </c>
      <c r="N31" s="22">
        <v>45447.35</v>
      </c>
      <c r="O31" s="23"/>
      <c r="P31" s="22">
        <f t="shared" si="1"/>
        <v>55947.35</v>
      </c>
      <c r="Q31" s="22">
        <f>VLOOKUP(B31,'[1]z 2024'!$B$4:$O$61,14,FALSE)</f>
        <v>48861.41</v>
      </c>
      <c r="R31" s="22">
        <f t="shared" si="2"/>
        <v>7085.9399999999951</v>
      </c>
    </row>
    <row r="32" spans="1:18" ht="144" customHeight="1">
      <c r="A32" s="16">
        <f t="shared" si="3"/>
        <v>29</v>
      </c>
      <c r="B32" s="17" t="s">
        <v>120</v>
      </c>
      <c r="C32" s="18" t="s">
        <v>121</v>
      </c>
      <c r="D32" s="19">
        <v>20000</v>
      </c>
      <c r="E32" s="18" t="s">
        <v>21</v>
      </c>
      <c r="F32" s="24">
        <v>0</v>
      </c>
      <c r="G32" s="21" t="s">
        <v>21</v>
      </c>
      <c r="H32" s="19">
        <v>0</v>
      </c>
      <c r="I32" s="18" t="s">
        <v>122</v>
      </c>
      <c r="J32" s="20">
        <v>8305</v>
      </c>
      <c r="K32" s="21" t="s">
        <v>123</v>
      </c>
      <c r="L32" s="19">
        <v>1042.23</v>
      </c>
      <c r="M32" s="18" t="s">
        <v>124</v>
      </c>
      <c r="N32" s="22">
        <v>15329.4</v>
      </c>
      <c r="O32" s="23"/>
      <c r="P32" s="22">
        <f t="shared" si="1"/>
        <v>44676.63</v>
      </c>
      <c r="Q32" s="22">
        <f>VLOOKUP(B32,'[1]z 2024'!$B$4:$O$61,14,FALSE)</f>
        <v>83130</v>
      </c>
      <c r="R32" s="22">
        <f t="shared" si="2"/>
        <v>-38453.370000000003</v>
      </c>
    </row>
    <row r="33" spans="1:18" ht="76.5" customHeight="1">
      <c r="A33" s="16">
        <f t="shared" si="3"/>
        <v>30</v>
      </c>
      <c r="B33" s="17" t="s">
        <v>125</v>
      </c>
      <c r="C33" s="18" t="s">
        <v>126</v>
      </c>
      <c r="D33" s="19">
        <v>25812.99</v>
      </c>
      <c r="E33" s="18"/>
      <c r="F33" s="24">
        <v>0</v>
      </c>
      <c r="G33" s="21"/>
      <c r="H33" s="19">
        <v>0</v>
      </c>
      <c r="I33" s="18" t="s">
        <v>127</v>
      </c>
      <c r="J33" s="20">
        <v>7380</v>
      </c>
      <c r="K33" s="21" t="s">
        <v>128</v>
      </c>
      <c r="L33" s="19">
        <v>2968</v>
      </c>
      <c r="M33" s="18" t="s">
        <v>129</v>
      </c>
      <c r="N33" s="22">
        <v>30540</v>
      </c>
      <c r="O33" s="23"/>
      <c r="P33" s="22">
        <f t="shared" si="1"/>
        <v>66700.990000000005</v>
      </c>
      <c r="Q33" s="22">
        <f>VLOOKUP(B33,'[1]z 2024'!$B$4:$O$61,14,FALSE)</f>
        <v>37356.199999999997</v>
      </c>
      <c r="R33" s="22">
        <f t="shared" si="2"/>
        <v>29344.790000000008</v>
      </c>
    </row>
    <row r="34" spans="1:18" ht="47.25">
      <c r="A34" s="16">
        <f t="shared" si="3"/>
        <v>31</v>
      </c>
      <c r="B34" s="17" t="s">
        <v>130</v>
      </c>
      <c r="C34" s="18" t="s">
        <v>21</v>
      </c>
      <c r="D34" s="19">
        <v>0</v>
      </c>
      <c r="E34" s="18" t="s">
        <v>21</v>
      </c>
      <c r="F34" s="24">
        <v>0</v>
      </c>
      <c r="G34" s="21" t="s">
        <v>21</v>
      </c>
      <c r="H34" s="19">
        <v>0</v>
      </c>
      <c r="I34" s="18" t="s">
        <v>21</v>
      </c>
      <c r="J34" s="20">
        <v>0</v>
      </c>
      <c r="K34" s="21" t="s">
        <v>131</v>
      </c>
      <c r="L34" s="19">
        <v>12000</v>
      </c>
      <c r="M34" s="18" t="s">
        <v>132</v>
      </c>
      <c r="N34" s="22">
        <v>2000</v>
      </c>
      <c r="O34" s="23"/>
      <c r="P34" s="22">
        <f t="shared" si="1"/>
        <v>14000</v>
      </c>
      <c r="Q34" s="22">
        <f>VLOOKUP(B34,'[1]z 2024'!$B$4:$O$61,14,FALSE)</f>
        <v>4500</v>
      </c>
      <c r="R34" s="22">
        <f t="shared" si="2"/>
        <v>9500</v>
      </c>
    </row>
    <row r="35" spans="1:18" ht="63">
      <c r="A35" s="16">
        <f t="shared" si="3"/>
        <v>32</v>
      </c>
      <c r="B35" s="17" t="s">
        <v>133</v>
      </c>
      <c r="C35" s="18" t="s">
        <v>134</v>
      </c>
      <c r="D35" s="19">
        <v>3000</v>
      </c>
      <c r="E35" s="18" t="s">
        <v>21</v>
      </c>
      <c r="F35" s="24">
        <v>0</v>
      </c>
      <c r="G35" s="21" t="s">
        <v>21</v>
      </c>
      <c r="H35" s="19">
        <v>0</v>
      </c>
      <c r="I35" s="18" t="s">
        <v>21</v>
      </c>
      <c r="J35" s="20">
        <v>0</v>
      </c>
      <c r="K35" s="21"/>
      <c r="L35" s="19">
        <v>0</v>
      </c>
      <c r="M35" s="18" t="s">
        <v>135</v>
      </c>
      <c r="N35" s="22">
        <v>53200</v>
      </c>
      <c r="O35" s="23"/>
      <c r="P35" s="22">
        <f t="shared" si="1"/>
        <v>56200</v>
      </c>
      <c r="Q35" s="22">
        <f>VLOOKUP(B35,'[1]z 2024'!$B$4:$O$61,14,FALSE)</f>
        <v>562278.82000000007</v>
      </c>
      <c r="R35" s="22">
        <f t="shared" si="2"/>
        <v>-506078.82000000007</v>
      </c>
    </row>
    <row r="36" spans="1:18" ht="99" customHeight="1">
      <c r="A36" s="16">
        <f t="shared" si="3"/>
        <v>33</v>
      </c>
      <c r="B36" s="17" t="s">
        <v>136</v>
      </c>
      <c r="C36" s="18" t="s">
        <v>137</v>
      </c>
      <c r="D36" s="19">
        <v>79305</v>
      </c>
      <c r="E36" s="18" t="s">
        <v>21</v>
      </c>
      <c r="F36" s="24">
        <v>0</v>
      </c>
      <c r="G36" s="21" t="s">
        <v>21</v>
      </c>
      <c r="H36" s="19">
        <v>0</v>
      </c>
      <c r="I36" s="18" t="s">
        <v>138</v>
      </c>
      <c r="J36" s="20">
        <v>15815.34</v>
      </c>
      <c r="K36" s="21" t="s">
        <v>21</v>
      </c>
      <c r="L36" s="19">
        <v>0</v>
      </c>
      <c r="M36" s="18" t="s">
        <v>139</v>
      </c>
      <c r="N36" s="22">
        <v>27700</v>
      </c>
      <c r="O36" s="23"/>
      <c r="P36" s="22">
        <f t="shared" si="1"/>
        <v>122820.34</v>
      </c>
      <c r="Q36" s="22">
        <f>VLOOKUP(B36,'[1]z 2024'!$B$4:$O$61,14,FALSE)</f>
        <v>205932.72999999998</v>
      </c>
      <c r="R36" s="22">
        <f t="shared" si="2"/>
        <v>-83112.389999999985</v>
      </c>
    </row>
    <row r="37" spans="1:18" ht="47.25">
      <c r="A37" s="16">
        <f t="shared" si="3"/>
        <v>34</v>
      </c>
      <c r="B37" s="17" t="s">
        <v>140</v>
      </c>
      <c r="C37" s="18" t="s">
        <v>141</v>
      </c>
      <c r="D37" s="19">
        <v>1500</v>
      </c>
      <c r="E37" s="18" t="s">
        <v>21</v>
      </c>
      <c r="F37" s="24">
        <v>0</v>
      </c>
      <c r="G37" s="21"/>
      <c r="H37" s="19">
        <v>0</v>
      </c>
      <c r="I37" s="18" t="s">
        <v>21</v>
      </c>
      <c r="J37" s="20">
        <v>0</v>
      </c>
      <c r="K37" s="21" t="s">
        <v>142</v>
      </c>
      <c r="L37" s="19">
        <v>1000</v>
      </c>
      <c r="M37" s="18" t="s">
        <v>21</v>
      </c>
      <c r="N37" s="22">
        <v>0</v>
      </c>
      <c r="O37" s="23"/>
      <c r="P37" s="22">
        <f t="shared" si="1"/>
        <v>2500</v>
      </c>
      <c r="Q37" s="22">
        <f>VLOOKUP(B37,'[1]z 2024'!$B$4:$O$61,14,FALSE)</f>
        <v>217600.38</v>
      </c>
      <c r="R37" s="22">
        <f t="shared" si="2"/>
        <v>-215100.38</v>
      </c>
    </row>
    <row r="38" spans="1:18" ht="307.5" customHeight="1">
      <c r="A38" s="16">
        <f t="shared" si="3"/>
        <v>35</v>
      </c>
      <c r="B38" s="17" t="s">
        <v>143</v>
      </c>
      <c r="C38" s="18" t="s">
        <v>144</v>
      </c>
      <c r="D38" s="19">
        <v>4073.54</v>
      </c>
      <c r="E38" s="18" t="s">
        <v>21</v>
      </c>
      <c r="F38" s="24">
        <v>0</v>
      </c>
      <c r="G38" s="21" t="s">
        <v>145</v>
      </c>
      <c r="H38" s="19">
        <v>34500</v>
      </c>
      <c r="I38" s="18" t="s">
        <v>146</v>
      </c>
      <c r="J38" s="20">
        <v>6775.49</v>
      </c>
      <c r="K38" s="21" t="s">
        <v>147</v>
      </c>
      <c r="L38" s="19">
        <v>43896.31</v>
      </c>
      <c r="M38" s="18" t="s">
        <v>148</v>
      </c>
      <c r="N38" s="22">
        <v>3966.9</v>
      </c>
      <c r="O38" s="23"/>
      <c r="P38" s="22">
        <f t="shared" si="1"/>
        <v>93212.239999999991</v>
      </c>
      <c r="Q38" s="22">
        <f>VLOOKUP(B38,'[1]z 2024'!$B$4:$O$61,14,FALSE)</f>
        <v>141906.51999999999</v>
      </c>
      <c r="R38" s="22">
        <f t="shared" si="2"/>
        <v>-48694.28</v>
      </c>
    </row>
    <row r="39" spans="1:18" ht="63">
      <c r="A39" s="16">
        <f t="shared" si="3"/>
        <v>36</v>
      </c>
      <c r="B39" s="17" t="s">
        <v>149</v>
      </c>
      <c r="C39" s="18" t="s">
        <v>150</v>
      </c>
      <c r="D39" s="19">
        <v>18899.830000000002</v>
      </c>
      <c r="E39" s="18" t="s">
        <v>21</v>
      </c>
      <c r="F39" s="24">
        <v>0</v>
      </c>
      <c r="G39" s="21" t="s">
        <v>21</v>
      </c>
      <c r="H39" s="19">
        <v>0</v>
      </c>
      <c r="I39" s="18" t="s">
        <v>151</v>
      </c>
      <c r="J39" s="20">
        <v>5510.4</v>
      </c>
      <c r="K39" s="21" t="s">
        <v>152</v>
      </c>
      <c r="L39" s="19">
        <v>11393.88</v>
      </c>
      <c r="M39" s="18" t="s">
        <v>153</v>
      </c>
      <c r="N39" s="22">
        <v>2800</v>
      </c>
      <c r="O39" s="23"/>
      <c r="P39" s="22">
        <f t="shared" si="1"/>
        <v>38604.11</v>
      </c>
      <c r="Q39" s="22">
        <f>VLOOKUP(B39,'[1]z 2024'!$B$4:$O$61,14,FALSE)</f>
        <v>84060.49</v>
      </c>
      <c r="R39" s="22">
        <f t="shared" si="2"/>
        <v>-45456.380000000005</v>
      </c>
    </row>
    <row r="40" spans="1:18" ht="63">
      <c r="A40" s="16">
        <f t="shared" si="3"/>
        <v>37</v>
      </c>
      <c r="B40" s="17" t="s">
        <v>154</v>
      </c>
      <c r="C40" s="18" t="s">
        <v>155</v>
      </c>
      <c r="D40" s="19">
        <v>9439.75</v>
      </c>
      <c r="E40" s="18" t="s">
        <v>21</v>
      </c>
      <c r="F40" s="24">
        <v>0</v>
      </c>
      <c r="G40" s="21" t="s">
        <v>21</v>
      </c>
      <c r="H40" s="19">
        <v>0</v>
      </c>
      <c r="I40" s="18" t="s">
        <v>156</v>
      </c>
      <c r="J40" s="20">
        <v>13965</v>
      </c>
      <c r="K40" s="21" t="s">
        <v>157</v>
      </c>
      <c r="L40" s="19">
        <v>13495</v>
      </c>
      <c r="M40" s="18" t="s">
        <v>158</v>
      </c>
      <c r="N40" s="22">
        <v>50939.37</v>
      </c>
      <c r="O40" s="23"/>
      <c r="P40" s="22">
        <f t="shared" si="1"/>
        <v>87839.12</v>
      </c>
      <c r="Q40" s="22">
        <f>VLOOKUP(B40,'[1]z 2024'!$B$4:$O$61,14,FALSE)</f>
        <v>70254.44</v>
      </c>
      <c r="R40" s="22">
        <f t="shared" si="2"/>
        <v>17584.679999999993</v>
      </c>
    </row>
    <row r="41" spans="1:18" ht="198" customHeight="1">
      <c r="A41" s="16">
        <f t="shared" si="3"/>
        <v>38</v>
      </c>
      <c r="B41" s="17" t="s">
        <v>159</v>
      </c>
      <c r="C41" s="18" t="s">
        <v>160</v>
      </c>
      <c r="D41" s="19">
        <v>49900.09</v>
      </c>
      <c r="E41" s="18" t="s">
        <v>21</v>
      </c>
      <c r="F41" s="24">
        <v>0</v>
      </c>
      <c r="G41" s="21" t="s">
        <v>21</v>
      </c>
      <c r="H41" s="19">
        <v>0</v>
      </c>
      <c r="I41" s="18" t="s">
        <v>21</v>
      </c>
      <c r="J41" s="20">
        <v>0</v>
      </c>
      <c r="K41" s="21" t="s">
        <v>161</v>
      </c>
      <c r="L41" s="19">
        <v>22181.07</v>
      </c>
      <c r="M41" s="18" t="s">
        <v>162</v>
      </c>
      <c r="N41" s="22">
        <v>344.21</v>
      </c>
      <c r="O41" s="23"/>
      <c r="P41" s="22">
        <f t="shared" si="1"/>
        <v>72425.37</v>
      </c>
      <c r="Q41" s="22">
        <f>VLOOKUP(B41,'[1]z 2024'!$B$4:$O$61,14,FALSE)</f>
        <v>68928</v>
      </c>
      <c r="R41" s="22">
        <f t="shared" si="2"/>
        <v>3497.3699999999953</v>
      </c>
    </row>
    <row r="42" spans="1:18" ht="78.75">
      <c r="A42" s="16">
        <f t="shared" si="3"/>
        <v>39</v>
      </c>
      <c r="B42" s="17" t="s">
        <v>163</v>
      </c>
      <c r="C42" s="18" t="s">
        <v>164</v>
      </c>
      <c r="D42" s="19">
        <v>6000</v>
      </c>
      <c r="E42" s="18" t="s">
        <v>21</v>
      </c>
      <c r="F42" s="24">
        <v>0</v>
      </c>
      <c r="G42" s="21" t="s">
        <v>21</v>
      </c>
      <c r="H42" s="19">
        <v>0</v>
      </c>
      <c r="I42" s="18" t="s">
        <v>165</v>
      </c>
      <c r="J42" s="20">
        <v>21055</v>
      </c>
      <c r="K42" s="21" t="s">
        <v>166</v>
      </c>
      <c r="L42" s="19">
        <v>4336</v>
      </c>
      <c r="M42" s="18" t="s">
        <v>167</v>
      </c>
      <c r="N42" s="22">
        <v>19800</v>
      </c>
      <c r="O42" s="23"/>
      <c r="P42" s="22">
        <f t="shared" si="1"/>
        <v>51191</v>
      </c>
      <c r="Q42" s="22">
        <f>VLOOKUP(B42,'[1]z 2024'!$B$4:$O$61,14,FALSE)</f>
        <v>63159</v>
      </c>
      <c r="R42" s="22">
        <f t="shared" si="2"/>
        <v>-11968</v>
      </c>
    </row>
    <row r="43" spans="1:18" ht="78.75">
      <c r="A43" s="16">
        <f t="shared" si="3"/>
        <v>40</v>
      </c>
      <c r="B43" s="17" t="s">
        <v>168</v>
      </c>
      <c r="C43" s="18" t="s">
        <v>169</v>
      </c>
      <c r="D43" s="19">
        <v>10000</v>
      </c>
      <c r="E43" s="18" t="s">
        <v>21</v>
      </c>
      <c r="F43" s="24">
        <v>0</v>
      </c>
      <c r="G43" s="21" t="s">
        <v>21</v>
      </c>
      <c r="H43" s="19">
        <v>0</v>
      </c>
      <c r="I43" s="18" t="s">
        <v>170</v>
      </c>
      <c r="J43" s="20">
        <v>7000</v>
      </c>
      <c r="K43" s="21" t="s">
        <v>21</v>
      </c>
      <c r="L43" s="19">
        <v>0</v>
      </c>
      <c r="M43" s="18" t="s">
        <v>171</v>
      </c>
      <c r="N43" s="22">
        <v>8000</v>
      </c>
      <c r="O43" s="23"/>
      <c r="P43" s="22">
        <f t="shared" si="1"/>
        <v>25000</v>
      </c>
      <c r="Q43" s="22">
        <f>VLOOKUP(B43,'[1]z 2024'!$B$4:$O$61,14,FALSE)</f>
        <v>43000</v>
      </c>
      <c r="R43" s="22">
        <f t="shared" si="2"/>
        <v>-18000</v>
      </c>
    </row>
    <row r="44" spans="1:18" ht="326.25" customHeight="1">
      <c r="A44" s="16">
        <f t="shared" si="3"/>
        <v>41</v>
      </c>
      <c r="B44" s="17" t="s">
        <v>172</v>
      </c>
      <c r="C44" s="18" t="s">
        <v>173</v>
      </c>
      <c r="D44" s="19">
        <v>61678.63</v>
      </c>
      <c r="E44" s="18" t="s">
        <v>21</v>
      </c>
      <c r="F44" s="24">
        <v>0</v>
      </c>
      <c r="G44" s="21" t="s">
        <v>174</v>
      </c>
      <c r="H44" s="19">
        <v>35000</v>
      </c>
      <c r="I44" s="18" t="s">
        <v>175</v>
      </c>
      <c r="J44" s="20">
        <v>5347.05</v>
      </c>
      <c r="K44" s="21" t="s">
        <v>176</v>
      </c>
      <c r="L44" s="19">
        <v>6230.79</v>
      </c>
      <c r="M44" s="18" t="s">
        <v>177</v>
      </c>
      <c r="N44" s="22">
        <v>1806.41</v>
      </c>
      <c r="O44" s="23"/>
      <c r="P44" s="22">
        <f t="shared" si="1"/>
        <v>110062.88</v>
      </c>
      <c r="Q44" s="22">
        <f>VLOOKUP(B44,'[1]z 2024'!$B$4:$O$61,14,FALSE)</f>
        <v>372378.92000000004</v>
      </c>
      <c r="R44" s="22">
        <f t="shared" si="2"/>
        <v>-262316.04000000004</v>
      </c>
    </row>
    <row r="45" spans="1:18" ht="94.5">
      <c r="A45" s="16">
        <f t="shared" si="3"/>
        <v>42</v>
      </c>
      <c r="B45" s="17" t="s">
        <v>178</v>
      </c>
      <c r="C45" s="18" t="s">
        <v>179</v>
      </c>
      <c r="D45" s="19">
        <v>10782.63</v>
      </c>
      <c r="E45" s="18" t="s">
        <v>16</v>
      </c>
      <c r="F45" s="24">
        <v>0</v>
      </c>
      <c r="G45" s="21" t="s">
        <v>16</v>
      </c>
      <c r="H45" s="19">
        <v>0</v>
      </c>
      <c r="I45" s="18" t="s">
        <v>180</v>
      </c>
      <c r="J45" s="20">
        <v>9840</v>
      </c>
      <c r="K45" s="21" t="s">
        <v>181</v>
      </c>
      <c r="L45" s="19">
        <v>2885</v>
      </c>
      <c r="M45" s="18" t="s">
        <v>182</v>
      </c>
      <c r="N45" s="22">
        <v>1700</v>
      </c>
      <c r="O45" s="23"/>
      <c r="P45" s="22">
        <f t="shared" si="1"/>
        <v>25207.629999999997</v>
      </c>
      <c r="Q45" s="22">
        <f>VLOOKUP(B45,'[1]z 2024'!$B$4:$O$61,14,FALSE)</f>
        <v>112652.69</v>
      </c>
      <c r="R45" s="22">
        <f t="shared" si="2"/>
        <v>-87445.06</v>
      </c>
    </row>
    <row r="46" spans="1:18" ht="110.25">
      <c r="A46" s="16">
        <f t="shared" si="3"/>
        <v>43</v>
      </c>
      <c r="B46" s="17" t="s">
        <v>183</v>
      </c>
      <c r="C46" s="18" t="s">
        <v>184</v>
      </c>
      <c r="D46" s="19">
        <v>14565.91</v>
      </c>
      <c r="E46" s="18" t="s">
        <v>21</v>
      </c>
      <c r="F46" s="24">
        <v>0</v>
      </c>
      <c r="G46" s="21" t="s">
        <v>21</v>
      </c>
      <c r="H46" s="19">
        <v>0</v>
      </c>
      <c r="I46" s="18" t="s">
        <v>185</v>
      </c>
      <c r="J46" s="20">
        <v>10543</v>
      </c>
      <c r="K46" s="21" t="s">
        <v>186</v>
      </c>
      <c r="L46" s="19">
        <v>23505.68</v>
      </c>
      <c r="M46" s="18" t="s">
        <v>187</v>
      </c>
      <c r="N46" s="22">
        <v>12015.65</v>
      </c>
      <c r="O46" s="23"/>
      <c r="P46" s="22">
        <f t="shared" si="1"/>
        <v>60630.240000000005</v>
      </c>
      <c r="Q46" s="22">
        <f>VLOOKUP(B46,'[1]z 2024'!$B$4:$O$61,14,FALSE)</f>
        <v>37980.639999999999</v>
      </c>
      <c r="R46" s="22">
        <f t="shared" si="2"/>
        <v>22649.600000000006</v>
      </c>
    </row>
    <row r="47" spans="1:18" ht="384.75" customHeight="1">
      <c r="A47" s="16">
        <f t="shared" si="3"/>
        <v>44</v>
      </c>
      <c r="B47" s="17" t="s">
        <v>188</v>
      </c>
      <c r="C47" s="18" t="s">
        <v>189</v>
      </c>
      <c r="D47" s="19">
        <v>45000</v>
      </c>
      <c r="E47" s="18" t="s">
        <v>21</v>
      </c>
      <c r="F47" s="24">
        <v>0</v>
      </c>
      <c r="G47" s="21" t="s">
        <v>21</v>
      </c>
      <c r="H47" s="19">
        <v>0</v>
      </c>
      <c r="I47" s="18" t="s">
        <v>190</v>
      </c>
      <c r="J47" s="20">
        <v>18000</v>
      </c>
      <c r="K47" s="21" t="s">
        <v>191</v>
      </c>
      <c r="L47" s="19">
        <v>20000</v>
      </c>
      <c r="M47" s="18" t="s">
        <v>192</v>
      </c>
      <c r="N47" s="22">
        <v>145000</v>
      </c>
      <c r="O47" s="23"/>
      <c r="P47" s="22">
        <f t="shared" si="1"/>
        <v>228000</v>
      </c>
      <c r="Q47" s="22">
        <f>VLOOKUP(B47,'[1]z 2024'!$B$4:$O$61,14,FALSE)</f>
        <v>212000</v>
      </c>
      <c r="R47" s="22">
        <f t="shared" si="2"/>
        <v>16000</v>
      </c>
    </row>
    <row r="48" spans="1:18" ht="137.25" customHeight="1">
      <c r="A48" s="16">
        <f t="shared" si="3"/>
        <v>45</v>
      </c>
      <c r="B48" s="17" t="s">
        <v>193</v>
      </c>
      <c r="C48" s="18" t="s">
        <v>194</v>
      </c>
      <c r="D48" s="19">
        <v>40000</v>
      </c>
      <c r="E48" s="18" t="s">
        <v>21</v>
      </c>
      <c r="F48" s="24">
        <v>0</v>
      </c>
      <c r="G48" s="21" t="s">
        <v>21</v>
      </c>
      <c r="H48" s="19">
        <v>0</v>
      </c>
      <c r="I48" s="18" t="s">
        <v>195</v>
      </c>
      <c r="J48" s="20">
        <v>5000</v>
      </c>
      <c r="K48" s="21" t="s">
        <v>196</v>
      </c>
      <c r="L48" s="19">
        <v>6000</v>
      </c>
      <c r="M48" s="18" t="s">
        <v>197</v>
      </c>
      <c r="N48" s="22">
        <v>5000</v>
      </c>
      <c r="O48" s="23"/>
      <c r="P48" s="22">
        <f t="shared" si="1"/>
        <v>56000</v>
      </c>
      <c r="Q48" s="22">
        <f>VLOOKUP(B48,'[1]z 2024'!$B$4:$O$61,14,FALSE)</f>
        <v>126360.53</v>
      </c>
      <c r="R48" s="22">
        <f t="shared" si="2"/>
        <v>-70360.53</v>
      </c>
    </row>
    <row r="49" spans="1:18" ht="63">
      <c r="A49" s="16">
        <f t="shared" si="3"/>
        <v>46</v>
      </c>
      <c r="B49" s="17" t="s">
        <v>198</v>
      </c>
      <c r="C49" s="18" t="s">
        <v>199</v>
      </c>
      <c r="D49" s="19">
        <v>4500</v>
      </c>
      <c r="E49" s="18"/>
      <c r="F49" s="24">
        <v>0</v>
      </c>
      <c r="G49" s="21" t="s">
        <v>200</v>
      </c>
      <c r="H49" s="19">
        <v>0</v>
      </c>
      <c r="I49" s="18" t="s">
        <v>200</v>
      </c>
      <c r="J49" s="20">
        <v>0</v>
      </c>
      <c r="K49" s="21" t="s">
        <v>201</v>
      </c>
      <c r="L49" s="19">
        <v>20000</v>
      </c>
      <c r="M49" s="18" t="s">
        <v>202</v>
      </c>
      <c r="N49" s="22">
        <v>30000</v>
      </c>
      <c r="O49" s="23"/>
      <c r="P49" s="22">
        <f t="shared" si="1"/>
        <v>54500</v>
      </c>
      <c r="Q49" s="22">
        <f>VLOOKUP(B49,'[1]z 2024'!$B$4:$O$61,14,FALSE)</f>
        <v>31500</v>
      </c>
      <c r="R49" s="22">
        <f t="shared" si="2"/>
        <v>23000</v>
      </c>
    </row>
    <row r="50" spans="1:18" ht="78.75">
      <c r="A50" s="16">
        <f t="shared" si="3"/>
        <v>47</v>
      </c>
      <c r="B50" s="17" t="s">
        <v>203</v>
      </c>
      <c r="C50" s="18"/>
      <c r="D50" s="19">
        <v>0</v>
      </c>
      <c r="E50" s="18"/>
      <c r="F50" s="24">
        <v>0</v>
      </c>
      <c r="G50" s="21"/>
      <c r="H50" s="19">
        <v>0</v>
      </c>
      <c r="I50" s="18" t="s">
        <v>204</v>
      </c>
      <c r="J50" s="20">
        <v>15000</v>
      </c>
      <c r="K50" s="21" t="s">
        <v>205</v>
      </c>
      <c r="L50" s="19">
        <v>3000</v>
      </c>
      <c r="M50" s="18" t="s">
        <v>206</v>
      </c>
      <c r="N50" s="22">
        <v>3000</v>
      </c>
      <c r="O50" s="23"/>
      <c r="P50" s="22">
        <f t="shared" si="1"/>
        <v>21000</v>
      </c>
      <c r="Q50" s="22">
        <f>VLOOKUP(B50,'[1]z 2024'!$B$4:$O$61,14,FALSE)</f>
        <v>45786</v>
      </c>
      <c r="R50" s="22">
        <f t="shared" si="2"/>
        <v>-24786</v>
      </c>
    </row>
    <row r="51" spans="1:18" ht="123.75" customHeight="1">
      <c r="A51" s="16">
        <f t="shared" si="3"/>
        <v>48</v>
      </c>
      <c r="B51" s="17" t="s">
        <v>207</v>
      </c>
      <c r="C51" s="18" t="s">
        <v>208</v>
      </c>
      <c r="D51" s="19">
        <v>40000</v>
      </c>
      <c r="E51" s="18" t="s">
        <v>21</v>
      </c>
      <c r="F51" s="24">
        <v>0</v>
      </c>
      <c r="G51" s="21" t="s">
        <v>209</v>
      </c>
      <c r="H51" s="19">
        <v>21500</v>
      </c>
      <c r="I51" s="18" t="s">
        <v>210</v>
      </c>
      <c r="J51" s="20">
        <v>9800</v>
      </c>
      <c r="K51" s="21" t="s">
        <v>211</v>
      </c>
      <c r="L51" s="19">
        <v>9500</v>
      </c>
      <c r="M51" s="18" t="s">
        <v>21</v>
      </c>
      <c r="N51" s="22">
        <v>0</v>
      </c>
      <c r="O51" s="23"/>
      <c r="P51" s="22">
        <f t="shared" si="1"/>
        <v>80800</v>
      </c>
      <c r="Q51" s="22">
        <f>VLOOKUP(B51,'[1]z 2024'!$B$4:$O$61,14,FALSE)</f>
        <v>569075</v>
      </c>
      <c r="R51" s="22">
        <f t="shared" si="2"/>
        <v>-488275</v>
      </c>
    </row>
    <row r="52" spans="1:18" ht="78.75">
      <c r="A52" s="16">
        <f t="shared" si="3"/>
        <v>49</v>
      </c>
      <c r="B52" s="17" t="s">
        <v>212</v>
      </c>
      <c r="C52" s="18" t="s">
        <v>213</v>
      </c>
      <c r="D52" s="19">
        <v>1000</v>
      </c>
      <c r="E52" s="18"/>
      <c r="F52" s="24">
        <v>0</v>
      </c>
      <c r="G52" s="21"/>
      <c r="H52" s="19">
        <v>0</v>
      </c>
      <c r="I52" s="18" t="s">
        <v>214</v>
      </c>
      <c r="J52" s="20">
        <v>3400</v>
      </c>
      <c r="K52" s="21" t="s">
        <v>215</v>
      </c>
      <c r="L52" s="19">
        <v>2499</v>
      </c>
      <c r="M52" s="18" t="s">
        <v>216</v>
      </c>
      <c r="N52" s="22">
        <v>8300</v>
      </c>
      <c r="O52" s="23"/>
      <c r="P52" s="22">
        <f t="shared" si="1"/>
        <v>15199</v>
      </c>
      <c r="Q52" s="22">
        <f>VLOOKUP(B52,'[1]z 2024'!$B$4:$O$61,14,FALSE)</f>
        <v>48810</v>
      </c>
      <c r="R52" s="22">
        <f t="shared" si="2"/>
        <v>-33611</v>
      </c>
    </row>
    <row r="53" spans="1:18" ht="246.75" customHeight="1">
      <c r="A53" s="16">
        <f t="shared" si="3"/>
        <v>50</v>
      </c>
      <c r="B53" s="17" t="s">
        <v>217</v>
      </c>
      <c r="C53" s="18" t="s">
        <v>218</v>
      </c>
      <c r="D53" s="19">
        <v>13167.7</v>
      </c>
      <c r="E53" s="18" t="s">
        <v>16</v>
      </c>
      <c r="F53" s="24">
        <v>0</v>
      </c>
      <c r="G53" s="21" t="s">
        <v>16</v>
      </c>
      <c r="H53" s="19">
        <v>0</v>
      </c>
      <c r="I53" s="18" t="s">
        <v>219</v>
      </c>
      <c r="J53" s="20">
        <v>9685.39</v>
      </c>
      <c r="K53" s="21" t="s">
        <v>220</v>
      </c>
      <c r="L53" s="19">
        <v>26233.69</v>
      </c>
      <c r="M53" s="18" t="s">
        <v>221</v>
      </c>
      <c r="N53" s="22">
        <v>60000</v>
      </c>
      <c r="O53" s="23"/>
      <c r="P53" s="22">
        <f t="shared" si="1"/>
        <v>109086.78</v>
      </c>
      <c r="Q53" s="22">
        <f>VLOOKUP(B53,'[1]z 2024'!$B$4:$O$61,14,FALSE)</f>
        <v>46932.78</v>
      </c>
      <c r="R53" s="22">
        <f t="shared" si="2"/>
        <v>62154</v>
      </c>
    </row>
    <row r="54" spans="1:18" ht="63">
      <c r="A54" s="16">
        <f t="shared" si="3"/>
        <v>51</v>
      </c>
      <c r="B54" s="17" t="s">
        <v>222</v>
      </c>
      <c r="C54" s="18" t="s">
        <v>223</v>
      </c>
      <c r="D54" s="19">
        <v>8000</v>
      </c>
      <c r="E54" s="18" t="s">
        <v>21</v>
      </c>
      <c r="F54" s="24">
        <v>0</v>
      </c>
      <c r="G54" s="21" t="s">
        <v>21</v>
      </c>
      <c r="H54" s="19">
        <v>0</v>
      </c>
      <c r="I54" s="18" t="s">
        <v>224</v>
      </c>
      <c r="J54" s="20">
        <v>9900</v>
      </c>
      <c r="K54" s="21" t="s">
        <v>21</v>
      </c>
      <c r="L54" s="19">
        <v>0</v>
      </c>
      <c r="M54" s="18" t="s">
        <v>21</v>
      </c>
      <c r="N54" s="22">
        <v>0</v>
      </c>
      <c r="O54" s="23"/>
      <c r="P54" s="22">
        <f t="shared" si="1"/>
        <v>17900</v>
      </c>
      <c r="Q54" s="22">
        <f>VLOOKUP(B54,'[1]z 2024'!$B$4:$O$61,14,FALSE)</f>
        <v>27422</v>
      </c>
      <c r="R54" s="22">
        <f t="shared" si="2"/>
        <v>-9522</v>
      </c>
    </row>
    <row r="55" spans="1:18" ht="181.5" customHeight="1">
      <c r="A55" s="16">
        <f t="shared" si="3"/>
        <v>52</v>
      </c>
      <c r="B55" s="17" t="s">
        <v>225</v>
      </c>
      <c r="C55" s="18" t="s">
        <v>226</v>
      </c>
      <c r="D55" s="19">
        <v>37339.599999999999</v>
      </c>
      <c r="E55" s="18" t="s">
        <v>21</v>
      </c>
      <c r="F55" s="24">
        <v>0</v>
      </c>
      <c r="G55" s="21" t="s">
        <v>21</v>
      </c>
      <c r="H55" s="19">
        <v>0</v>
      </c>
      <c r="I55" s="18" t="s">
        <v>21</v>
      </c>
      <c r="J55" s="20">
        <v>0</v>
      </c>
      <c r="K55" s="21" t="s">
        <v>227</v>
      </c>
      <c r="L55" s="19">
        <v>6750.39</v>
      </c>
      <c r="M55" s="18" t="s">
        <v>21</v>
      </c>
      <c r="N55" s="22">
        <v>0</v>
      </c>
      <c r="O55" s="23"/>
      <c r="P55" s="22">
        <f t="shared" si="1"/>
        <v>44089.99</v>
      </c>
      <c r="Q55" s="22">
        <f>VLOOKUP(B55,'[1]z 2024'!$B$4:$O$61,14,FALSE)</f>
        <v>11400</v>
      </c>
      <c r="R55" s="22">
        <f t="shared" si="2"/>
        <v>32689.989999999998</v>
      </c>
    </row>
    <row r="56" spans="1:18" ht="126">
      <c r="A56" s="16">
        <f t="shared" si="3"/>
        <v>53</v>
      </c>
      <c r="B56" s="17" t="s">
        <v>228</v>
      </c>
      <c r="C56" s="18" t="s">
        <v>21</v>
      </c>
      <c r="D56" s="19">
        <v>0</v>
      </c>
      <c r="E56" s="18" t="s">
        <v>21</v>
      </c>
      <c r="F56" s="24">
        <v>0</v>
      </c>
      <c r="G56" s="21" t="s">
        <v>21</v>
      </c>
      <c r="H56" s="19">
        <v>0</v>
      </c>
      <c r="I56" s="18" t="s">
        <v>21</v>
      </c>
      <c r="J56" s="20">
        <v>0</v>
      </c>
      <c r="K56" s="21" t="s">
        <v>21</v>
      </c>
      <c r="L56" s="19">
        <v>0</v>
      </c>
      <c r="M56" s="18" t="s">
        <v>229</v>
      </c>
      <c r="N56" s="22">
        <v>25000</v>
      </c>
      <c r="O56" s="23"/>
      <c r="P56" s="22">
        <f t="shared" si="1"/>
        <v>25000</v>
      </c>
      <c r="Q56" s="22">
        <f>VLOOKUP(B56,'[1]z 2024'!$B$4:$O$61,14,FALSE)</f>
        <v>17000</v>
      </c>
      <c r="R56" s="22">
        <f t="shared" si="2"/>
        <v>8000</v>
      </c>
    </row>
    <row r="57" spans="1:18" ht="63">
      <c r="A57" s="16">
        <f t="shared" si="3"/>
        <v>54</v>
      </c>
      <c r="B57" s="17" t="s">
        <v>230</v>
      </c>
      <c r="C57" s="18" t="s">
        <v>21</v>
      </c>
      <c r="D57" s="19">
        <v>0</v>
      </c>
      <c r="E57" s="18" t="s">
        <v>21</v>
      </c>
      <c r="F57" s="24">
        <v>0</v>
      </c>
      <c r="G57" s="21" t="s">
        <v>21</v>
      </c>
      <c r="H57" s="19">
        <v>0</v>
      </c>
      <c r="I57" s="18" t="s">
        <v>231</v>
      </c>
      <c r="J57" s="20">
        <v>4000</v>
      </c>
      <c r="K57" s="21" t="s">
        <v>232</v>
      </c>
      <c r="L57" s="19">
        <v>17000</v>
      </c>
      <c r="M57" s="18" t="s">
        <v>233</v>
      </c>
      <c r="N57" s="22">
        <v>30000</v>
      </c>
      <c r="O57" s="23"/>
      <c r="P57" s="22">
        <f t="shared" si="1"/>
        <v>51000</v>
      </c>
      <c r="Q57" s="22">
        <f>VLOOKUP(B57,'[1]z 2024'!$B$4:$O$61,14,FALSE)</f>
        <v>56280.5</v>
      </c>
      <c r="R57" s="22">
        <f t="shared" si="2"/>
        <v>-5280.5</v>
      </c>
    </row>
    <row r="58" spans="1:18" ht="17.25">
      <c r="A58" s="16">
        <f t="shared" si="3"/>
        <v>55</v>
      </c>
      <c r="B58" s="17" t="s">
        <v>234</v>
      </c>
      <c r="C58" s="18" t="s">
        <v>21</v>
      </c>
      <c r="D58" s="19">
        <v>0</v>
      </c>
      <c r="E58" s="18" t="s">
        <v>21</v>
      </c>
      <c r="F58" s="24">
        <v>0</v>
      </c>
      <c r="G58" s="21" t="s">
        <v>21</v>
      </c>
      <c r="H58" s="19">
        <v>0</v>
      </c>
      <c r="I58" s="18" t="s">
        <v>235</v>
      </c>
      <c r="J58" s="20">
        <v>3000</v>
      </c>
      <c r="K58" s="21" t="s">
        <v>236</v>
      </c>
      <c r="L58" s="19">
        <v>3000</v>
      </c>
      <c r="M58" s="18" t="s">
        <v>21</v>
      </c>
      <c r="N58" s="22">
        <v>0</v>
      </c>
      <c r="O58" s="23"/>
      <c r="P58" s="22">
        <f t="shared" si="1"/>
        <v>6000</v>
      </c>
      <c r="Q58" s="22">
        <f>VLOOKUP(B58,'[1]z 2024'!$B$4:$O$61,14,FALSE)</f>
        <v>21000</v>
      </c>
      <c r="R58" s="22">
        <f t="shared" si="2"/>
        <v>-15000</v>
      </c>
    </row>
    <row r="59" spans="1:18" ht="47.25">
      <c r="A59" s="16">
        <f t="shared" si="3"/>
        <v>56</v>
      </c>
      <c r="B59" s="17" t="s">
        <v>237</v>
      </c>
      <c r="C59" s="18" t="s">
        <v>21</v>
      </c>
      <c r="D59" s="19">
        <v>0</v>
      </c>
      <c r="E59" s="18" t="s">
        <v>21</v>
      </c>
      <c r="F59" s="24">
        <v>0</v>
      </c>
      <c r="G59" s="21" t="s">
        <v>21</v>
      </c>
      <c r="H59" s="19">
        <v>0</v>
      </c>
      <c r="I59" s="18" t="s">
        <v>21</v>
      </c>
      <c r="J59" s="20">
        <v>0</v>
      </c>
      <c r="K59" s="21" t="s">
        <v>21</v>
      </c>
      <c r="L59" s="19">
        <v>0</v>
      </c>
      <c r="M59" s="18" t="s">
        <v>238</v>
      </c>
      <c r="N59" s="22">
        <v>5223.1899999999996</v>
      </c>
      <c r="O59" s="23"/>
      <c r="P59" s="22">
        <f t="shared" si="1"/>
        <v>5223.1899999999996</v>
      </c>
      <c r="Q59" s="22">
        <f>VLOOKUP(B59,'[1]z 2024'!$B$4:$O$61,14,FALSE)</f>
        <v>17459.599999999999</v>
      </c>
      <c r="R59" s="22">
        <f t="shared" si="2"/>
        <v>-12236.41</v>
      </c>
    </row>
    <row r="60" spans="1:18" ht="47.25">
      <c r="A60" s="16">
        <f t="shared" si="3"/>
        <v>57</v>
      </c>
      <c r="B60" s="17" t="s">
        <v>239</v>
      </c>
      <c r="C60" s="18" t="s">
        <v>240</v>
      </c>
      <c r="D60" s="19">
        <v>1939.5</v>
      </c>
      <c r="E60" s="18" t="s">
        <v>21</v>
      </c>
      <c r="F60" s="24">
        <v>0</v>
      </c>
      <c r="G60" s="21" t="s">
        <v>21</v>
      </c>
      <c r="H60" s="19">
        <v>0</v>
      </c>
      <c r="I60" s="18" t="s">
        <v>21</v>
      </c>
      <c r="J60" s="20">
        <v>0</v>
      </c>
      <c r="K60" s="21" t="s">
        <v>21</v>
      </c>
      <c r="L60" s="19">
        <v>0</v>
      </c>
      <c r="M60" s="18" t="s">
        <v>21</v>
      </c>
      <c r="N60" s="22">
        <v>0</v>
      </c>
      <c r="O60" s="23"/>
      <c r="P60" s="22">
        <f t="shared" si="1"/>
        <v>1939.5</v>
      </c>
      <c r="Q60" s="22">
        <f>VLOOKUP(B60,'[1]z 2024'!$B$4:$O$61,14,FALSE)</f>
        <v>332200</v>
      </c>
      <c r="R60" s="22">
        <f t="shared" si="2"/>
        <v>-330260.5</v>
      </c>
    </row>
    <row r="61" spans="1:18" ht="47.25">
      <c r="A61" s="16">
        <f t="shared" si="3"/>
        <v>58</v>
      </c>
      <c r="B61" s="17" t="s">
        <v>241</v>
      </c>
      <c r="C61" s="18" t="s">
        <v>242</v>
      </c>
      <c r="D61" s="19">
        <v>130000</v>
      </c>
      <c r="E61" s="18"/>
      <c r="F61" s="24">
        <v>0</v>
      </c>
      <c r="G61" s="21"/>
      <c r="H61" s="19">
        <v>0</v>
      </c>
      <c r="I61" s="18" t="s">
        <v>243</v>
      </c>
      <c r="J61" s="20">
        <v>20000</v>
      </c>
      <c r="K61" s="21" t="s">
        <v>244</v>
      </c>
      <c r="L61" s="19">
        <v>40000</v>
      </c>
      <c r="M61" s="18" t="s">
        <v>245</v>
      </c>
      <c r="N61" s="22">
        <v>6000</v>
      </c>
      <c r="O61" s="23"/>
      <c r="P61" s="22">
        <f t="shared" si="1"/>
        <v>196000</v>
      </c>
      <c r="Q61" s="22">
        <f>VLOOKUP(B61,'[1]z 2024'!$B$4:$O$61,14,FALSE)</f>
        <v>274508</v>
      </c>
      <c r="R61" s="22">
        <f t="shared" si="2"/>
        <v>-78508</v>
      </c>
    </row>
    <row r="62" spans="1:18" ht="47.25">
      <c r="A62" s="16">
        <f t="shared" si="3"/>
        <v>59</v>
      </c>
      <c r="B62" s="17" t="s">
        <v>246</v>
      </c>
      <c r="C62" s="18" t="s">
        <v>247</v>
      </c>
      <c r="D62" s="19">
        <v>2000</v>
      </c>
      <c r="E62" s="18" t="s">
        <v>21</v>
      </c>
      <c r="F62" s="24">
        <v>0</v>
      </c>
      <c r="G62" s="21" t="s">
        <v>21</v>
      </c>
      <c r="H62" s="19">
        <v>0</v>
      </c>
      <c r="I62" s="18" t="s">
        <v>21</v>
      </c>
      <c r="J62" s="20">
        <v>0</v>
      </c>
      <c r="K62" s="21" t="s">
        <v>21</v>
      </c>
      <c r="L62" s="19">
        <v>0</v>
      </c>
      <c r="M62" s="18" t="s">
        <v>21</v>
      </c>
      <c r="N62" s="22">
        <v>0</v>
      </c>
      <c r="O62" s="23"/>
      <c r="P62" s="22">
        <f t="shared" si="1"/>
        <v>2000</v>
      </c>
      <c r="Q62" s="22">
        <f>VLOOKUP(B62,'[1]z 2024'!$B$4:$O$61,14,FALSE)</f>
        <v>458274.32000000007</v>
      </c>
      <c r="R62" s="22">
        <f t="shared" si="2"/>
        <v>-456274.32000000007</v>
      </c>
    </row>
    <row r="63" spans="1:18">
      <c r="C63" s="26"/>
      <c r="D63" s="27"/>
      <c r="E63" s="26"/>
      <c r="F63" s="27"/>
      <c r="G63" s="26"/>
      <c r="H63" s="27"/>
      <c r="I63" s="26"/>
      <c r="J63" s="27"/>
      <c r="K63" s="26"/>
      <c r="L63" s="27"/>
      <c r="M63" s="26"/>
      <c r="N63" s="27"/>
      <c r="O63" s="27"/>
      <c r="P63" s="27"/>
      <c r="Q63" s="27"/>
      <c r="R63" s="27"/>
    </row>
    <row r="64" spans="1:18">
      <c r="C64" s="26"/>
      <c r="D64" s="27"/>
      <c r="E64" s="26"/>
      <c r="F64" s="27"/>
      <c r="G64" s="26"/>
      <c r="H64" s="27"/>
      <c r="I64" s="26"/>
      <c r="J64" s="27"/>
      <c r="K64" s="26"/>
      <c r="L64" s="27"/>
      <c r="M64" s="26"/>
      <c r="N64" s="27"/>
      <c r="O64" s="27"/>
      <c r="P64" s="27"/>
      <c r="Q64" s="27"/>
      <c r="R64" s="27"/>
    </row>
    <row r="65" spans="3:18">
      <c r="C65" s="26"/>
      <c r="D65" s="27"/>
      <c r="E65" s="26"/>
      <c r="F65" s="27"/>
      <c r="G65" s="26"/>
      <c r="H65" s="27"/>
      <c r="I65" s="26"/>
      <c r="J65" s="27"/>
      <c r="K65" s="26"/>
      <c r="L65" s="27"/>
      <c r="M65" s="26"/>
      <c r="N65" s="27"/>
      <c r="O65" s="27"/>
      <c r="P65" s="27"/>
      <c r="Q65" s="27"/>
      <c r="R65" s="27"/>
    </row>
    <row r="66" spans="3:18">
      <c r="C66" s="26"/>
      <c r="D66" s="27"/>
      <c r="E66" s="26"/>
      <c r="F66" s="27"/>
      <c r="G66" s="26"/>
      <c r="H66" s="27"/>
      <c r="I66" s="26"/>
      <c r="J66" s="27"/>
      <c r="K66" s="26"/>
      <c r="L66" s="27"/>
      <c r="M66" s="26"/>
      <c r="N66" s="27"/>
      <c r="O66" s="27"/>
      <c r="P66" s="27"/>
      <c r="Q66" s="27"/>
      <c r="R66" s="27"/>
    </row>
    <row r="67" spans="3:18">
      <c r="C67" s="26"/>
      <c r="D67" s="27"/>
      <c r="E67" s="26"/>
      <c r="F67" s="27"/>
      <c r="G67" s="26"/>
      <c r="H67" s="27"/>
      <c r="I67" s="26"/>
      <c r="J67" s="27"/>
      <c r="K67" s="26"/>
      <c r="L67" s="27"/>
      <c r="M67" s="26"/>
      <c r="N67" s="27"/>
      <c r="O67" s="27"/>
      <c r="P67" s="27"/>
      <c r="Q67" s="27"/>
      <c r="R67" s="27"/>
    </row>
    <row r="68" spans="3:18">
      <c r="C68" s="26"/>
      <c r="D68" s="27"/>
      <c r="E68" s="26"/>
      <c r="F68" s="27"/>
      <c r="G68" s="26"/>
      <c r="H68" s="27"/>
      <c r="I68" s="26"/>
      <c r="J68" s="27"/>
      <c r="K68" s="26"/>
      <c r="L68" s="27"/>
      <c r="M68" s="26"/>
      <c r="N68" s="27"/>
      <c r="O68" s="27"/>
      <c r="P68" s="27"/>
      <c r="Q68" s="27"/>
      <c r="R68" s="27"/>
    </row>
    <row r="69" spans="3:18">
      <c r="C69" s="26"/>
      <c r="D69" s="27"/>
      <c r="E69" s="26"/>
      <c r="F69" s="27"/>
      <c r="G69" s="26"/>
      <c r="H69" s="27"/>
      <c r="I69" s="26"/>
      <c r="J69" s="27"/>
      <c r="K69" s="26"/>
      <c r="L69" s="27"/>
      <c r="M69" s="26"/>
      <c r="N69" s="27"/>
      <c r="O69" s="27"/>
      <c r="P69" s="27"/>
      <c r="Q69" s="27"/>
      <c r="R69" s="27"/>
    </row>
    <row r="70" spans="3:18">
      <c r="C70" s="26"/>
      <c r="D70" s="27"/>
      <c r="E70" s="26"/>
      <c r="F70" s="27"/>
      <c r="G70" s="26"/>
      <c r="H70" s="27"/>
      <c r="I70" s="26"/>
      <c r="J70" s="27"/>
      <c r="K70" s="26"/>
      <c r="L70" s="27"/>
      <c r="M70" s="26"/>
      <c r="N70" s="27"/>
      <c r="O70" s="27"/>
      <c r="P70" s="27"/>
      <c r="Q70" s="27"/>
      <c r="R70" s="27"/>
    </row>
    <row r="71" spans="3:18">
      <c r="C71" s="26"/>
      <c r="D71" s="27"/>
      <c r="E71" s="26"/>
      <c r="F71" s="27"/>
      <c r="G71" s="26"/>
      <c r="H71" s="27"/>
      <c r="I71" s="26"/>
      <c r="J71" s="27"/>
      <c r="K71" s="26"/>
      <c r="L71" s="27"/>
      <c r="M71" s="26"/>
      <c r="N71" s="27"/>
      <c r="O71" s="27"/>
      <c r="P71" s="27"/>
      <c r="Q71" s="27"/>
      <c r="R71" s="27"/>
    </row>
    <row r="72" spans="3:18">
      <c r="C72" s="26"/>
      <c r="D72" s="27"/>
      <c r="E72" s="26"/>
      <c r="F72" s="27"/>
      <c r="G72" s="26"/>
      <c r="H72" s="27"/>
      <c r="I72" s="26"/>
      <c r="J72" s="27"/>
      <c r="K72" s="26"/>
      <c r="L72" s="27"/>
      <c r="M72" s="26"/>
      <c r="N72" s="27"/>
      <c r="O72" s="27"/>
      <c r="P72" s="27"/>
      <c r="Q72" s="27"/>
      <c r="R72" s="27"/>
    </row>
    <row r="73" spans="3:18">
      <c r="C73" s="26"/>
      <c r="D73" s="27"/>
      <c r="E73" s="26"/>
      <c r="F73" s="27"/>
      <c r="G73" s="26"/>
      <c r="H73" s="27"/>
      <c r="I73" s="26"/>
      <c r="J73" s="27"/>
      <c r="K73" s="26"/>
      <c r="L73" s="27"/>
      <c r="M73" s="26"/>
      <c r="N73" s="27"/>
      <c r="O73" s="27"/>
      <c r="P73" s="27"/>
      <c r="Q73" s="27"/>
      <c r="R73" s="27"/>
    </row>
    <row r="74" spans="3:18">
      <c r="C74" s="26"/>
      <c r="D74" s="27"/>
      <c r="E74" s="26"/>
      <c r="F74" s="27"/>
      <c r="G74" s="26"/>
      <c r="H74" s="27"/>
      <c r="I74" s="26"/>
      <c r="J74" s="27"/>
      <c r="K74" s="26"/>
      <c r="L74" s="27"/>
      <c r="M74" s="26"/>
      <c r="N74" s="27"/>
      <c r="O74" s="27"/>
      <c r="P74" s="27"/>
      <c r="Q74" s="27"/>
      <c r="R74" s="27"/>
    </row>
    <row r="75" spans="3:18">
      <c r="C75" s="26"/>
      <c r="D75" s="27"/>
      <c r="E75" s="26"/>
      <c r="F75" s="27"/>
      <c r="G75" s="26"/>
      <c r="H75" s="27"/>
      <c r="I75" s="26"/>
      <c r="J75" s="27"/>
      <c r="K75" s="26"/>
      <c r="L75" s="27"/>
      <c r="M75" s="26"/>
      <c r="N75" s="27"/>
      <c r="O75" s="27"/>
      <c r="P75" s="27"/>
      <c r="Q75" s="27"/>
      <c r="R75" s="27"/>
    </row>
    <row r="76" spans="3:18">
      <c r="C76" s="26"/>
      <c r="D76" s="27"/>
      <c r="E76" s="26"/>
      <c r="F76" s="27"/>
      <c r="G76" s="26"/>
      <c r="H76" s="27"/>
      <c r="I76" s="26"/>
      <c r="J76" s="27"/>
      <c r="K76" s="26"/>
      <c r="L76" s="27"/>
      <c r="M76" s="26"/>
      <c r="N76" s="27"/>
      <c r="O76" s="27"/>
      <c r="P76" s="27"/>
      <c r="Q76" s="27"/>
      <c r="R76" s="27"/>
    </row>
    <row r="77" spans="3:18">
      <c r="C77" s="26"/>
      <c r="D77" s="27"/>
      <c r="E77" s="26"/>
      <c r="F77" s="27"/>
      <c r="G77" s="26"/>
      <c r="H77" s="27"/>
      <c r="I77" s="26"/>
      <c r="J77" s="27"/>
      <c r="K77" s="26"/>
      <c r="L77" s="27"/>
      <c r="M77" s="26"/>
      <c r="N77" s="27"/>
      <c r="O77" s="27"/>
      <c r="P77" s="27"/>
      <c r="Q77" s="27"/>
      <c r="R77" s="27"/>
    </row>
    <row r="78" spans="3:18">
      <c r="C78" s="26"/>
      <c r="D78" s="27"/>
      <c r="E78" s="26"/>
      <c r="F78" s="27"/>
      <c r="G78" s="26"/>
      <c r="H78" s="27"/>
      <c r="I78" s="26"/>
      <c r="J78" s="27"/>
      <c r="K78" s="26"/>
      <c r="L78" s="27"/>
      <c r="M78" s="26"/>
      <c r="N78" s="27"/>
      <c r="O78" s="27"/>
      <c r="P78" s="27"/>
      <c r="Q78" s="27"/>
      <c r="R78" s="27"/>
    </row>
    <row r="79" spans="3:18">
      <c r="C79" s="26"/>
      <c r="D79" s="27"/>
      <c r="E79" s="26"/>
      <c r="F79" s="27"/>
      <c r="G79" s="26"/>
      <c r="H79" s="27"/>
      <c r="I79" s="26"/>
      <c r="J79" s="27"/>
      <c r="K79" s="26"/>
      <c r="L79" s="27"/>
      <c r="M79" s="26"/>
      <c r="N79" s="27"/>
      <c r="O79" s="27"/>
      <c r="P79" s="27"/>
      <c r="Q79" s="27"/>
      <c r="R79" s="27"/>
    </row>
    <row r="80" spans="3:18">
      <c r="C80" s="26"/>
      <c r="D80" s="27"/>
      <c r="E80" s="26"/>
      <c r="F80" s="27"/>
      <c r="G80" s="26"/>
      <c r="H80" s="27"/>
      <c r="I80" s="26"/>
      <c r="J80" s="27"/>
      <c r="K80" s="26"/>
      <c r="L80" s="27"/>
      <c r="M80" s="26"/>
      <c r="N80" s="27"/>
      <c r="O80" s="27"/>
      <c r="P80" s="27"/>
      <c r="Q80" s="27"/>
      <c r="R80" s="27"/>
    </row>
    <row r="81" spans="3:18">
      <c r="C81" s="26"/>
      <c r="D81" s="27"/>
      <c r="E81" s="26"/>
      <c r="F81" s="27"/>
      <c r="G81" s="26"/>
      <c r="H81" s="27"/>
      <c r="I81" s="26"/>
      <c r="J81" s="27"/>
      <c r="K81" s="26"/>
      <c r="L81" s="27"/>
      <c r="M81" s="26"/>
      <c r="N81" s="27"/>
      <c r="O81" s="27"/>
      <c r="P81" s="27"/>
      <c r="Q81" s="27"/>
      <c r="R81" s="27"/>
    </row>
    <row r="82" spans="3:18">
      <c r="C82" s="26"/>
      <c r="D82" s="27"/>
      <c r="E82" s="26"/>
      <c r="F82" s="27"/>
      <c r="G82" s="26"/>
      <c r="H82" s="27"/>
      <c r="I82" s="26"/>
      <c r="J82" s="27"/>
      <c r="K82" s="26"/>
      <c r="L82" s="27"/>
      <c r="M82" s="26"/>
      <c r="N82" s="27"/>
      <c r="O82" s="27"/>
      <c r="P82" s="27"/>
      <c r="Q82" s="27"/>
      <c r="R82" s="27"/>
    </row>
    <row r="83" spans="3:18">
      <c r="C83" s="26"/>
      <c r="D83" s="27"/>
      <c r="E83" s="26"/>
      <c r="F83" s="27"/>
      <c r="G83" s="26"/>
      <c r="H83" s="27"/>
      <c r="I83" s="26"/>
      <c r="J83" s="27"/>
      <c r="K83" s="26"/>
      <c r="L83" s="27"/>
      <c r="M83" s="26"/>
      <c r="N83" s="27"/>
      <c r="O83" s="27"/>
      <c r="P83" s="27"/>
      <c r="Q83" s="27"/>
      <c r="R83" s="27"/>
    </row>
    <row r="84" spans="3:18">
      <c r="C84" s="26"/>
      <c r="D84" s="27"/>
      <c r="E84" s="26"/>
      <c r="F84" s="27"/>
      <c r="G84" s="26"/>
      <c r="H84" s="27"/>
      <c r="I84" s="26"/>
      <c r="J84" s="27"/>
      <c r="K84" s="26"/>
      <c r="L84" s="27"/>
      <c r="M84" s="26"/>
      <c r="N84" s="27"/>
      <c r="O84" s="27"/>
      <c r="P84" s="27"/>
      <c r="Q84" s="27"/>
      <c r="R84" s="27"/>
    </row>
    <row r="85" spans="3:18">
      <c r="C85" s="26"/>
      <c r="D85" s="27"/>
      <c r="E85" s="26"/>
      <c r="F85" s="27"/>
      <c r="G85" s="26"/>
      <c r="H85" s="27"/>
      <c r="I85" s="26"/>
      <c r="J85" s="27"/>
      <c r="K85" s="26"/>
      <c r="L85" s="27"/>
      <c r="M85" s="26"/>
      <c r="N85" s="27"/>
      <c r="O85" s="27"/>
      <c r="P85" s="27"/>
      <c r="Q85" s="27"/>
      <c r="R85" s="27"/>
    </row>
    <row r="86" spans="3:18">
      <c r="C86" s="26"/>
      <c r="D86" s="27"/>
      <c r="E86" s="26"/>
      <c r="F86" s="27"/>
      <c r="G86" s="26"/>
      <c r="H86" s="27"/>
      <c r="I86" s="26"/>
      <c r="J86" s="27"/>
      <c r="K86" s="26"/>
      <c r="L86" s="27"/>
      <c r="M86" s="26"/>
      <c r="N86" s="27"/>
      <c r="O86" s="27"/>
      <c r="P86" s="27"/>
      <c r="Q86" s="27"/>
      <c r="R86" s="27"/>
    </row>
    <row r="87" spans="3:18">
      <c r="C87" s="26"/>
      <c r="D87" s="27"/>
      <c r="E87" s="26"/>
      <c r="F87" s="27"/>
      <c r="G87" s="26"/>
      <c r="H87" s="27"/>
      <c r="I87" s="26"/>
      <c r="J87" s="27"/>
      <c r="K87" s="26"/>
      <c r="L87" s="27"/>
      <c r="M87" s="26"/>
      <c r="N87" s="27"/>
      <c r="O87" s="27"/>
      <c r="P87" s="27"/>
      <c r="Q87" s="27"/>
      <c r="R87" s="27"/>
    </row>
  </sheetData>
  <autoFilter ref="A1:P62"/>
  <mergeCells count="2">
    <mergeCell ref="A2:B3"/>
    <mergeCell ref="C2:N2"/>
  </mergeCells>
  <conditionalFormatting sqref="D4:R62">
    <cfRule type="cellIs" dxfId="1" priority="1" operator="equal">
      <formula>0</formula>
    </cfRule>
    <cfRule type="cellIs" dxfId="0" priority="2" operator="equal">
      <formula>"nie dotyczy"</formula>
    </cfRule>
  </conditionalFormatting>
  <pageMargins left="0.27559055118110237" right="0.19685039370078741" top="0.48" bottom="0.39370078740157483" header="0.3" footer="0.15748031496062992"/>
  <pageSetup paperSize="9" scale="41" fitToHeight="5" orientation="landscape" r:id="rId1"/>
  <headerFoot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ostateczne zestawienie</vt:lpstr>
      <vt:lpstr>'ostateczne zestawienie'!Obszar_wydruku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Jolanta Filant</dc:creator>
  <cp:lastModifiedBy>danielukm</cp:lastModifiedBy>
  <dcterms:created xsi:type="dcterms:W3CDTF">2025-08-20T11:56:47Z</dcterms:created>
  <dcterms:modified xsi:type="dcterms:W3CDTF">2025-08-27T07:49:52Z</dcterms:modified>
</cp:coreProperties>
</file>